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wnloads\"/>
    </mc:Choice>
  </mc:AlternateContent>
  <xr:revisionPtr revIDLastSave="0" documentId="13_ncr:1_{AC38AE1B-2BBF-43F1-BA97-4263D758BAF4}" xr6:coauthVersionLast="47" xr6:coauthVersionMax="47" xr10:uidLastSave="{00000000-0000-0000-0000-000000000000}"/>
  <bookViews>
    <workbookView xWindow="-108" yWindow="-108" windowWidth="19416" windowHeight="10296" xr2:uid="{00000000-000D-0000-FFFF-FFFF00000000}"/>
  </bookViews>
  <sheets>
    <sheet name="100 LEVEL" sheetId="5" r:id="rId1"/>
    <sheet name="200 LEVEL" sheetId="6" r:id="rId2"/>
    <sheet name="300 LEVEL" sheetId="7" r:id="rId3"/>
    <sheet name="400 LEVEL" sheetId="10" r:id="rId4"/>
    <sheet name="500 LEVEL" sheetId="9" r:id="rId5"/>
    <sheet name="600 LEVEL" sheetId="8" r:id="rId6"/>
    <sheet name="700 LEVEL" sheetId="11" r:id="rId7"/>
  </sheets>
  <calcPr calcId="191029"/>
</workbook>
</file>

<file path=xl/calcChain.xml><?xml version="1.0" encoding="utf-8"?>
<calcChain xmlns="http://schemas.openxmlformats.org/spreadsheetml/2006/main">
  <c r="I48" i="11" l="1"/>
  <c r="I48" i="8"/>
  <c r="I48" i="9"/>
  <c r="I48" i="10"/>
  <c r="I48" i="7"/>
  <c r="I48" i="6"/>
  <c r="I21" i="8"/>
  <c r="I21" i="10"/>
  <c r="I21" i="7"/>
  <c r="D5" i="5"/>
  <c r="E5" i="5" s="1"/>
  <c r="F5" i="5"/>
  <c r="D6" i="5"/>
  <c r="E6" i="5"/>
  <c r="F6" i="5"/>
  <c r="D7" i="5"/>
  <c r="E7" i="5"/>
  <c r="F7" i="5"/>
  <c r="D8" i="5"/>
  <c r="E8" i="5" s="1"/>
  <c r="F8" i="5"/>
  <c r="D9" i="5"/>
  <c r="E9" i="5" s="1"/>
  <c r="F9" i="5"/>
  <c r="D10" i="5"/>
  <c r="E10" i="5" s="1"/>
  <c r="F10" i="5"/>
  <c r="D11" i="5"/>
  <c r="E11" i="5" s="1"/>
  <c r="F11" i="5"/>
  <c r="D12" i="5"/>
  <c r="E12" i="5"/>
  <c r="F12" i="5"/>
  <c r="D13" i="5"/>
  <c r="E13" i="5"/>
  <c r="F13" i="5"/>
  <c r="D14" i="5"/>
  <c r="E14" i="5"/>
  <c r="F14" i="5"/>
  <c r="D15" i="5"/>
  <c r="E15" i="5"/>
  <c r="F15" i="5"/>
  <c r="D16" i="5"/>
  <c r="E16" i="5" s="1"/>
  <c r="F16" i="5"/>
  <c r="D17" i="5"/>
  <c r="E17" i="5" s="1"/>
  <c r="F17" i="5"/>
  <c r="D28" i="5"/>
  <c r="E28" i="5" s="1"/>
  <c r="F28" i="5" s="1"/>
  <c r="D29" i="5"/>
  <c r="E29" i="5" s="1"/>
  <c r="F29" i="5"/>
  <c r="D30" i="5"/>
  <c r="E30" i="5" s="1"/>
  <c r="F30" i="5"/>
  <c r="D31" i="5"/>
  <c r="E31" i="5" s="1"/>
  <c r="F31" i="5"/>
  <c r="D32" i="5"/>
  <c r="E32" i="5"/>
  <c r="F32" i="5"/>
  <c r="D33" i="5"/>
  <c r="E33" i="5" s="1"/>
  <c r="F33" i="5"/>
  <c r="D34" i="5"/>
  <c r="E34" i="5"/>
  <c r="F34" i="5"/>
  <c r="D35" i="5"/>
  <c r="E35" i="5"/>
  <c r="F35" i="5"/>
  <c r="D36" i="5"/>
  <c r="E36" i="5" s="1"/>
  <c r="F36" i="5"/>
  <c r="D37" i="5"/>
  <c r="E37" i="5"/>
  <c r="F37" i="5"/>
  <c r="D38" i="5"/>
  <c r="E38" i="5"/>
  <c r="F38" i="5"/>
  <c r="D39" i="5"/>
  <c r="E39" i="5" s="1"/>
  <c r="F39" i="5"/>
  <c r="D40" i="5"/>
  <c r="E40" i="5"/>
  <c r="F40" i="5"/>
  <c r="D41" i="5"/>
  <c r="E41" i="5" s="1"/>
  <c r="F41" i="5"/>
  <c r="D42" i="5"/>
  <c r="E42" i="5"/>
  <c r="F42" i="5"/>
  <c r="D43" i="5"/>
  <c r="E43" i="5"/>
  <c r="F43" i="5"/>
  <c r="D44" i="5"/>
  <c r="E44" i="5" s="1"/>
  <c r="F44" i="5"/>
  <c r="D45" i="5"/>
  <c r="E45" i="5"/>
  <c r="F45" i="5"/>
  <c r="D27" i="5"/>
  <c r="E27" i="5" s="1"/>
  <c r="F27" i="5" s="1"/>
  <c r="D4" i="5"/>
  <c r="E4" i="5" s="1"/>
  <c r="F4" i="5" s="1"/>
  <c r="D3" i="5"/>
  <c r="E3" i="5" s="1"/>
  <c r="F3" i="5" s="1"/>
  <c r="D28" i="8"/>
  <c r="E28" i="8"/>
  <c r="F28" i="8"/>
  <c r="D29" i="8"/>
  <c r="E29" i="8"/>
  <c r="F29" i="8"/>
  <c r="D30" i="8"/>
  <c r="E30" i="8"/>
  <c r="F30" i="8"/>
  <c r="D31" i="8"/>
  <c r="E31" i="8" s="1"/>
  <c r="F31" i="8"/>
  <c r="D32" i="8"/>
  <c r="E32" i="8" s="1"/>
  <c r="F32" i="8"/>
  <c r="D33" i="8"/>
  <c r="E33" i="8" s="1"/>
  <c r="F33" i="8"/>
  <c r="D34" i="8"/>
  <c r="E34" i="8"/>
  <c r="F34" i="8"/>
  <c r="D35" i="8"/>
  <c r="E35" i="8"/>
  <c r="F35" i="8"/>
  <c r="D36" i="8"/>
  <c r="E36" i="8"/>
  <c r="F36" i="8"/>
  <c r="D37" i="8"/>
  <c r="E37" i="8"/>
  <c r="F37" i="8"/>
  <c r="D38" i="8"/>
  <c r="E38" i="8"/>
  <c r="F38" i="8"/>
  <c r="D39" i="8"/>
  <c r="E39" i="8" s="1"/>
  <c r="F39" i="8"/>
  <c r="D40" i="8"/>
  <c r="E40" i="8" s="1"/>
  <c r="F40" i="8"/>
  <c r="D41" i="8"/>
  <c r="E41" i="8" s="1"/>
  <c r="F41" i="8"/>
  <c r="D42" i="8"/>
  <c r="E42" i="8"/>
  <c r="F42" i="8"/>
  <c r="D43" i="8"/>
  <c r="E43" i="8"/>
  <c r="F43" i="8"/>
  <c r="D44" i="8"/>
  <c r="E44" i="8"/>
  <c r="F44" i="8"/>
  <c r="D15" i="8"/>
  <c r="E15" i="8" s="1"/>
  <c r="F15" i="8"/>
  <c r="D16" i="8"/>
  <c r="E16" i="8"/>
  <c r="F16" i="8"/>
  <c r="D17" i="8"/>
  <c r="E17" i="8"/>
  <c r="F17" i="8"/>
  <c r="D4" i="8"/>
  <c r="E4" i="8" s="1"/>
  <c r="F4" i="8"/>
  <c r="D5" i="8"/>
  <c r="E5" i="8"/>
  <c r="F5" i="8"/>
  <c r="D6" i="8"/>
  <c r="E6" i="8"/>
  <c r="F6" i="8"/>
  <c r="D7" i="8"/>
  <c r="E7" i="8"/>
  <c r="F7" i="8"/>
  <c r="D8" i="8"/>
  <c r="E8" i="8"/>
  <c r="F8" i="8"/>
  <c r="D9" i="8"/>
  <c r="E9" i="8" s="1"/>
  <c r="F9" i="8"/>
  <c r="D10" i="8"/>
  <c r="E10" i="8"/>
  <c r="F10" i="8"/>
  <c r="D11" i="8"/>
  <c r="E11" i="8"/>
  <c r="F11" i="8"/>
  <c r="D12" i="8"/>
  <c r="E12" i="8" s="1"/>
  <c r="F12" i="8"/>
  <c r="D13" i="8"/>
  <c r="E13" i="8"/>
  <c r="F13" i="8"/>
  <c r="D14" i="8"/>
  <c r="E14" i="8"/>
  <c r="F14" i="8"/>
  <c r="F27" i="8"/>
  <c r="D27" i="8"/>
  <c r="E27" i="8" s="1"/>
  <c r="F3" i="8"/>
  <c r="D3" i="8"/>
  <c r="E3" i="8" s="1"/>
  <c r="D28" i="9"/>
  <c r="E28" i="9" s="1"/>
  <c r="F28" i="9"/>
  <c r="D29" i="9"/>
  <c r="E29" i="9" s="1"/>
  <c r="F29" i="9"/>
  <c r="D30" i="9"/>
  <c r="E30" i="9"/>
  <c r="F30" i="9"/>
  <c r="D31" i="9"/>
  <c r="E31" i="9"/>
  <c r="F31" i="9"/>
  <c r="D32" i="9"/>
  <c r="E32" i="9" s="1"/>
  <c r="F32" i="9"/>
  <c r="D33" i="9"/>
  <c r="E33" i="9" s="1"/>
  <c r="F33" i="9"/>
  <c r="D34" i="9"/>
  <c r="E34" i="9" s="1"/>
  <c r="F34" i="9"/>
  <c r="D35" i="9"/>
  <c r="E35" i="9" s="1"/>
  <c r="F35" i="9"/>
  <c r="D36" i="9"/>
  <c r="E36" i="9" s="1"/>
  <c r="F36" i="9"/>
  <c r="D37" i="9"/>
  <c r="E37" i="9"/>
  <c r="F37" i="9"/>
  <c r="D38" i="9"/>
  <c r="E38" i="9"/>
  <c r="F38" i="9"/>
  <c r="D39" i="9"/>
  <c r="E39" i="9"/>
  <c r="F39" i="9"/>
  <c r="D40" i="9"/>
  <c r="E40" i="9" s="1"/>
  <c r="F40" i="9"/>
  <c r="D41" i="9"/>
  <c r="E41" i="9" s="1"/>
  <c r="F41" i="9"/>
  <c r="D42" i="9"/>
  <c r="E42" i="9" s="1"/>
  <c r="F42" i="9"/>
  <c r="D43" i="9"/>
  <c r="E43" i="9" s="1"/>
  <c r="F43" i="9"/>
  <c r="D44" i="9"/>
  <c r="E44" i="9"/>
  <c r="F44" i="9"/>
  <c r="D4" i="9"/>
  <c r="E4" i="9" s="1"/>
  <c r="F4" i="9"/>
  <c r="D5" i="9"/>
  <c r="E5" i="9"/>
  <c r="F5" i="9"/>
  <c r="D6" i="9"/>
  <c r="E6" i="9"/>
  <c r="F6" i="9"/>
  <c r="D7" i="9"/>
  <c r="E7" i="9"/>
  <c r="F7" i="9"/>
  <c r="D8" i="9"/>
  <c r="E8" i="9"/>
  <c r="F8" i="9"/>
  <c r="D9" i="9"/>
  <c r="E9" i="9" s="1"/>
  <c r="F9" i="9"/>
  <c r="D10" i="9"/>
  <c r="E10" i="9"/>
  <c r="F10" i="9"/>
  <c r="D11" i="9"/>
  <c r="E11" i="9"/>
  <c r="F11" i="9"/>
  <c r="D12" i="9"/>
  <c r="E12" i="9" s="1"/>
  <c r="F12" i="9"/>
  <c r="D13" i="9"/>
  <c r="E13" i="9"/>
  <c r="F13" i="9"/>
  <c r="D14" i="9"/>
  <c r="E14" i="9"/>
  <c r="F14" i="9"/>
  <c r="D15" i="9"/>
  <c r="E15" i="9"/>
  <c r="F15" i="9"/>
  <c r="D16" i="9"/>
  <c r="E16" i="9"/>
  <c r="F16" i="9"/>
  <c r="D17" i="9"/>
  <c r="E17" i="9" s="1"/>
  <c r="F17" i="9"/>
  <c r="F27" i="9"/>
  <c r="D27" i="9"/>
  <c r="E27" i="9" s="1"/>
  <c r="D3" i="9"/>
  <c r="E3" i="9" s="1"/>
  <c r="F3" i="9" s="1"/>
  <c r="D28" i="10"/>
  <c r="E28" i="10" s="1"/>
  <c r="F28" i="10"/>
  <c r="D29" i="10"/>
  <c r="E29" i="10" s="1"/>
  <c r="F29" i="10"/>
  <c r="D30" i="10"/>
  <c r="E30" i="10"/>
  <c r="F30" i="10"/>
  <c r="D31" i="10"/>
  <c r="E31" i="10" s="1"/>
  <c r="F31" i="10"/>
  <c r="D32" i="10"/>
  <c r="E32" i="10" s="1"/>
  <c r="F32" i="10"/>
  <c r="D33" i="10"/>
  <c r="E33" i="10" s="1"/>
  <c r="F33" i="10"/>
  <c r="D34" i="10"/>
  <c r="E34" i="10" s="1"/>
  <c r="F34" i="10"/>
  <c r="D35" i="10"/>
  <c r="E35" i="10"/>
  <c r="F35" i="10"/>
  <c r="D36" i="10"/>
  <c r="E36" i="10" s="1"/>
  <c r="F36" i="10"/>
  <c r="D37" i="10"/>
  <c r="E37" i="10"/>
  <c r="F37" i="10"/>
  <c r="D38" i="10"/>
  <c r="E38" i="10"/>
  <c r="F38" i="10"/>
  <c r="D39" i="10"/>
  <c r="E39" i="10"/>
  <c r="F39" i="10"/>
  <c r="D40" i="10"/>
  <c r="E40" i="10" s="1"/>
  <c r="F40" i="10"/>
  <c r="D41" i="10"/>
  <c r="E41" i="10" s="1"/>
  <c r="F41" i="10"/>
  <c r="D42" i="10"/>
  <c r="E42" i="10" s="1"/>
  <c r="F42" i="10"/>
  <c r="D43" i="10"/>
  <c r="E43" i="10"/>
  <c r="F43" i="10"/>
  <c r="D44" i="10"/>
  <c r="E44" i="10" s="1"/>
  <c r="F44" i="10"/>
  <c r="D4" i="10"/>
  <c r="E4" i="10" s="1"/>
  <c r="F4" i="10"/>
  <c r="D5" i="10"/>
  <c r="E5" i="10"/>
  <c r="F5" i="10"/>
  <c r="D6" i="10"/>
  <c r="E6" i="10"/>
  <c r="F6" i="10"/>
  <c r="D7" i="10"/>
  <c r="E7" i="10" s="1"/>
  <c r="F7" i="10"/>
  <c r="D8" i="10"/>
  <c r="E8" i="10"/>
  <c r="F8" i="10"/>
  <c r="D9" i="10"/>
  <c r="E9" i="10" s="1"/>
  <c r="F9" i="10"/>
  <c r="D10" i="10"/>
  <c r="E10" i="10"/>
  <c r="F10" i="10"/>
  <c r="D11" i="10"/>
  <c r="E11" i="10"/>
  <c r="F11" i="10"/>
  <c r="D12" i="10"/>
  <c r="E12" i="10" s="1"/>
  <c r="F12" i="10"/>
  <c r="D13" i="10"/>
  <c r="E13" i="10"/>
  <c r="F13" i="10"/>
  <c r="D14" i="10"/>
  <c r="E14" i="10"/>
  <c r="F14" i="10"/>
  <c r="D15" i="10"/>
  <c r="E15" i="10" s="1"/>
  <c r="F15" i="10"/>
  <c r="D16" i="10"/>
  <c r="E16" i="10"/>
  <c r="F16" i="10"/>
  <c r="D17" i="10"/>
  <c r="E17" i="10" s="1"/>
  <c r="F17" i="10"/>
  <c r="F27" i="10"/>
  <c r="D27" i="10"/>
  <c r="E27" i="10" s="1"/>
  <c r="F3" i="10"/>
  <c r="D3" i="10"/>
  <c r="E3" i="10" s="1"/>
  <c r="D28" i="7"/>
  <c r="E28" i="7" s="1"/>
  <c r="F28" i="7"/>
  <c r="D29" i="7"/>
  <c r="E29" i="7" s="1"/>
  <c r="F29" i="7"/>
  <c r="D30" i="7"/>
  <c r="E30" i="7"/>
  <c r="F30" i="7"/>
  <c r="D31" i="7"/>
  <c r="E31" i="7"/>
  <c r="F31" i="7"/>
  <c r="D32" i="7"/>
  <c r="E32" i="7" s="1"/>
  <c r="F32" i="7"/>
  <c r="D33" i="7"/>
  <c r="E33" i="7" s="1"/>
  <c r="F33" i="7"/>
  <c r="D34" i="7"/>
  <c r="E34" i="7" s="1"/>
  <c r="F34" i="7"/>
  <c r="D35" i="7"/>
  <c r="E35" i="7"/>
  <c r="F35" i="7"/>
  <c r="D36" i="7"/>
  <c r="E36" i="7" s="1"/>
  <c r="F36" i="7"/>
  <c r="D37" i="7"/>
  <c r="E37" i="7" s="1"/>
  <c r="F37" i="7"/>
  <c r="D38" i="7"/>
  <c r="E38" i="7"/>
  <c r="F38" i="7"/>
  <c r="D39" i="7"/>
  <c r="E39" i="7"/>
  <c r="F39" i="7"/>
  <c r="D40" i="7"/>
  <c r="E40" i="7" s="1"/>
  <c r="F40" i="7"/>
  <c r="D41" i="7"/>
  <c r="E41" i="7" s="1"/>
  <c r="F41" i="7"/>
  <c r="D42" i="7"/>
  <c r="E42" i="7" s="1"/>
  <c r="F42" i="7"/>
  <c r="D43" i="7"/>
  <c r="E43" i="7"/>
  <c r="F43" i="7"/>
  <c r="D44" i="7"/>
  <c r="E44" i="7" s="1"/>
  <c r="F44" i="7"/>
  <c r="D4" i="7"/>
  <c r="E4" i="7" s="1"/>
  <c r="F4" i="7"/>
  <c r="D5" i="7"/>
  <c r="E5" i="7"/>
  <c r="F5" i="7"/>
  <c r="D6" i="7"/>
  <c r="E6" i="7"/>
  <c r="F6" i="7"/>
  <c r="D7" i="7"/>
  <c r="E7" i="7" s="1"/>
  <c r="F7" i="7"/>
  <c r="D8" i="7"/>
  <c r="E8" i="7" s="1"/>
  <c r="F8" i="7"/>
  <c r="D9" i="7"/>
  <c r="E9" i="7" s="1"/>
  <c r="F9" i="7"/>
  <c r="D10" i="7"/>
  <c r="E10" i="7"/>
  <c r="F10" i="7"/>
  <c r="D11" i="7"/>
  <c r="E11" i="7" s="1"/>
  <c r="F11" i="7"/>
  <c r="D12" i="7"/>
  <c r="E12" i="7"/>
  <c r="F12" i="7"/>
  <c r="D13" i="7"/>
  <c r="E13" i="7"/>
  <c r="F13" i="7"/>
  <c r="D14" i="7"/>
  <c r="E14" i="7"/>
  <c r="F14" i="7"/>
  <c r="D15" i="7"/>
  <c r="E15" i="7" s="1"/>
  <c r="F15" i="7"/>
  <c r="D16" i="7"/>
  <c r="E16" i="7" s="1"/>
  <c r="F16" i="7"/>
  <c r="D17" i="7"/>
  <c r="E17" i="7" s="1"/>
  <c r="F17" i="7"/>
  <c r="F27" i="7"/>
  <c r="E27" i="7"/>
  <c r="D27" i="7"/>
  <c r="F3" i="7"/>
  <c r="D3" i="7"/>
  <c r="E3" i="7" s="1"/>
  <c r="D28" i="6"/>
  <c r="E28" i="6" s="1"/>
  <c r="F28" i="6"/>
  <c r="D29" i="6"/>
  <c r="E29" i="6" s="1"/>
  <c r="F29" i="6"/>
  <c r="D30" i="6"/>
  <c r="E30" i="6"/>
  <c r="F30" i="6"/>
  <c r="D31" i="6"/>
  <c r="E31" i="6" s="1"/>
  <c r="F31" i="6"/>
  <c r="D32" i="6"/>
  <c r="E32" i="6"/>
  <c r="F32" i="6"/>
  <c r="D33" i="6"/>
  <c r="E33" i="6" s="1"/>
  <c r="F33" i="6"/>
  <c r="D34" i="6"/>
  <c r="E34" i="6"/>
  <c r="F34" i="6"/>
  <c r="D35" i="6"/>
  <c r="E35" i="6"/>
  <c r="F35" i="6"/>
  <c r="D36" i="6"/>
  <c r="E36" i="6" s="1"/>
  <c r="F36" i="6"/>
  <c r="D37" i="6"/>
  <c r="E37" i="6" s="1"/>
  <c r="F37" i="6"/>
  <c r="D38" i="6"/>
  <c r="E38" i="6"/>
  <c r="F38" i="6"/>
  <c r="D39" i="6"/>
  <c r="E39" i="6" s="1"/>
  <c r="F39" i="6"/>
  <c r="D40" i="6"/>
  <c r="E40" i="6"/>
  <c r="F40" i="6"/>
  <c r="D41" i="6"/>
  <c r="E41" i="6" s="1"/>
  <c r="F41" i="6"/>
  <c r="D42" i="6"/>
  <c r="E42" i="6"/>
  <c r="F42" i="6"/>
  <c r="D43" i="6"/>
  <c r="E43" i="6"/>
  <c r="F43" i="6"/>
  <c r="D44" i="6"/>
  <c r="E44" i="6" s="1"/>
  <c r="F44" i="6"/>
  <c r="D4" i="6"/>
  <c r="E4" i="6" s="1"/>
  <c r="F4" i="6"/>
  <c r="D5" i="6"/>
  <c r="E5" i="6"/>
  <c r="F5" i="6"/>
  <c r="D6" i="6"/>
  <c r="E6" i="6"/>
  <c r="F6" i="6"/>
  <c r="D7" i="6"/>
  <c r="E7" i="6"/>
  <c r="F7" i="6"/>
  <c r="D8" i="6"/>
  <c r="E8" i="6"/>
  <c r="F8" i="6"/>
  <c r="D9" i="6"/>
  <c r="E9" i="6" s="1"/>
  <c r="F9" i="6"/>
  <c r="D10" i="6"/>
  <c r="E10" i="6" s="1"/>
  <c r="F10" i="6"/>
  <c r="D11" i="6"/>
  <c r="E11" i="6"/>
  <c r="F11" i="6"/>
  <c r="D12" i="6"/>
  <c r="E12" i="6"/>
  <c r="F12" i="6"/>
  <c r="D13" i="6"/>
  <c r="E13" i="6" s="1"/>
  <c r="F13" i="6"/>
  <c r="D14" i="6"/>
  <c r="E14" i="6"/>
  <c r="F14" i="6"/>
  <c r="D15" i="6"/>
  <c r="E15" i="6"/>
  <c r="F15" i="6"/>
  <c r="D16" i="6"/>
  <c r="E16" i="6"/>
  <c r="F16" i="6"/>
  <c r="D17" i="6"/>
  <c r="E17" i="6" s="1"/>
  <c r="F17" i="6"/>
  <c r="D27" i="6"/>
  <c r="E27" i="6" s="1"/>
  <c r="F27" i="6" s="1"/>
  <c r="F3" i="6"/>
  <c r="D3" i="6"/>
  <c r="E3" i="6" s="1"/>
  <c r="D27" i="11"/>
  <c r="E27" i="11" s="1"/>
  <c r="F27" i="11" s="1"/>
  <c r="F41" i="11"/>
  <c r="D41" i="11"/>
  <c r="E41" i="11" s="1"/>
  <c r="F40" i="11"/>
  <c r="D40" i="11"/>
  <c r="E40" i="11" s="1"/>
  <c r="D39" i="11"/>
  <c r="E39" i="11" s="1"/>
  <c r="F38" i="11"/>
  <c r="D38" i="11"/>
  <c r="E38" i="11" s="1"/>
  <c r="F37" i="11"/>
  <c r="D37" i="11"/>
  <c r="E37" i="11" s="1"/>
  <c r="F36" i="11"/>
  <c r="E36" i="11"/>
  <c r="D36" i="11"/>
  <c r="F35" i="11"/>
  <c r="D35" i="11"/>
  <c r="E35" i="11" s="1"/>
  <c r="F34" i="11"/>
  <c r="D34" i="11"/>
  <c r="E34" i="11" s="1"/>
  <c r="F33" i="11"/>
  <c r="D33" i="11"/>
  <c r="E33" i="11" s="1"/>
  <c r="F32" i="11"/>
  <c r="E32" i="11"/>
  <c r="D32" i="11"/>
  <c r="F31" i="11"/>
  <c r="D31" i="11"/>
  <c r="E31" i="11" s="1"/>
  <c r="F30" i="11"/>
  <c r="D30" i="11"/>
  <c r="E30" i="11" s="1"/>
  <c r="F29" i="11"/>
  <c r="D29" i="11"/>
  <c r="E29" i="11" s="1"/>
  <c r="D28" i="11"/>
  <c r="E28" i="11" s="1"/>
  <c r="F28" i="11" s="1"/>
  <c r="D4" i="11"/>
  <c r="E4" i="11" s="1"/>
  <c r="F4" i="11" s="1"/>
  <c r="D5" i="11"/>
  <c r="E5" i="11" s="1"/>
  <c r="F5" i="11" s="1"/>
  <c r="D6" i="11"/>
  <c r="E6" i="11" s="1"/>
  <c r="D7" i="11"/>
  <c r="E7" i="11" s="1"/>
  <c r="D8" i="11"/>
  <c r="D9" i="11"/>
  <c r="D10" i="11"/>
  <c r="E10" i="11" s="1"/>
  <c r="D11" i="11"/>
  <c r="E11" i="11" s="1"/>
  <c r="D12" i="11"/>
  <c r="D13" i="11"/>
  <c r="D14" i="11"/>
  <c r="D15" i="11"/>
  <c r="D16" i="11"/>
  <c r="E16" i="11" s="1"/>
  <c r="D17" i="11"/>
  <c r="E17" i="11" s="1"/>
  <c r="F17" i="11" s="1"/>
  <c r="D3" i="11"/>
  <c r="E3" i="11" s="1"/>
  <c r="F3" i="11" s="1"/>
  <c r="E15" i="11"/>
  <c r="E8" i="11"/>
  <c r="E9" i="11"/>
  <c r="E12" i="11"/>
  <c r="E13" i="11"/>
  <c r="E14" i="11"/>
  <c r="C19" i="11"/>
  <c r="I21" i="11" s="1"/>
  <c r="C46" i="11"/>
  <c r="F45" i="11"/>
  <c r="D45" i="11"/>
  <c r="E45" i="11" s="1"/>
  <c r="F44" i="11"/>
  <c r="D44" i="11"/>
  <c r="E44" i="11" s="1"/>
  <c r="F43" i="11"/>
  <c r="D43" i="11"/>
  <c r="E43" i="11" s="1"/>
  <c r="F42" i="11"/>
  <c r="D42" i="11"/>
  <c r="E42" i="11" s="1"/>
  <c r="F16" i="11"/>
  <c r="F14" i="11"/>
  <c r="F13" i="11"/>
  <c r="F12" i="11"/>
  <c r="F11" i="11"/>
  <c r="F10" i="11"/>
  <c r="F9" i="11"/>
  <c r="F8" i="11"/>
  <c r="F7" i="11"/>
  <c r="F6" i="11"/>
  <c r="C46" i="8"/>
  <c r="I49" i="8" s="1"/>
  <c r="F45" i="8"/>
  <c r="D45" i="8"/>
  <c r="E45" i="8" s="1"/>
  <c r="C19" i="8"/>
  <c r="I22" i="8" s="1"/>
  <c r="F19" i="8"/>
  <c r="C46" i="9"/>
  <c r="I49" i="9" s="1"/>
  <c r="F45" i="9"/>
  <c r="D45" i="9"/>
  <c r="E45" i="9" s="1"/>
  <c r="C19" i="9"/>
  <c r="I21" i="9" s="1"/>
  <c r="C46" i="10"/>
  <c r="F45" i="10"/>
  <c r="D45" i="10"/>
  <c r="E45" i="10" s="1"/>
  <c r="C19" i="10"/>
  <c r="I22" i="10" s="1"/>
  <c r="C46" i="7"/>
  <c r="I49" i="7" s="1"/>
  <c r="F45" i="7"/>
  <c r="D45" i="7"/>
  <c r="E45" i="7" s="1"/>
  <c r="F46" i="7"/>
  <c r="C19" i="7"/>
  <c r="I22" i="7" s="1"/>
  <c r="C46" i="6"/>
  <c r="F45" i="6"/>
  <c r="D45" i="6"/>
  <c r="E45" i="6" s="1"/>
  <c r="C19" i="6"/>
  <c r="I21" i="6" s="1"/>
  <c r="F19" i="9" l="1"/>
  <c r="I19" i="9" s="1"/>
  <c r="F46" i="6"/>
  <c r="I46" i="6" s="1"/>
  <c r="F19" i="11"/>
  <c r="F19" i="7"/>
  <c r="F19" i="10"/>
  <c r="I46" i="10"/>
  <c r="I19" i="10"/>
  <c r="I49" i="10"/>
  <c r="F46" i="8"/>
  <c r="I46" i="7"/>
  <c r="I19" i="7"/>
  <c r="F19" i="6"/>
  <c r="I19" i="6" s="1"/>
  <c r="F46" i="10"/>
  <c r="F46" i="11"/>
  <c r="I46" i="11" s="1"/>
  <c r="F46" i="9"/>
  <c r="I19" i="8"/>
  <c r="I46" i="8"/>
  <c r="I20" i="8"/>
  <c r="I46" i="9"/>
  <c r="I20" i="10"/>
  <c r="I20" i="7"/>
  <c r="I19" i="11" l="1"/>
  <c r="F20" i="11"/>
  <c r="C46" i="5"/>
  <c r="C19" i="5" l="1"/>
  <c r="I21" i="5" s="1"/>
  <c r="C20" i="5" l="1"/>
  <c r="C47" i="5" s="1"/>
  <c r="C20" i="6" l="1"/>
  <c r="C47" i="6" s="1"/>
  <c r="F46" i="5"/>
  <c r="I46" i="5" s="1"/>
  <c r="F19" i="5"/>
  <c r="I19" i="5" s="1"/>
  <c r="C20" i="7" l="1"/>
  <c r="C47" i="7" s="1"/>
  <c r="F20" i="5"/>
  <c r="I20" i="5" s="1"/>
  <c r="I22" i="5" s="1"/>
  <c r="C20" i="10" l="1"/>
  <c r="C47" i="10" s="1"/>
  <c r="F47" i="5"/>
  <c r="F20" i="6" l="1"/>
  <c r="I20" i="6" s="1"/>
  <c r="I22" i="6" s="1"/>
  <c r="I47" i="5"/>
  <c r="I48" i="5" s="1"/>
  <c r="C20" i="9"/>
  <c r="C47" i="9" s="1"/>
  <c r="F47" i="6" l="1"/>
  <c r="F20" i="7" s="1"/>
  <c r="F47" i="7" s="1"/>
  <c r="I49" i="5"/>
  <c r="C20" i="8"/>
  <c r="C47" i="8" s="1"/>
  <c r="C20" i="11" s="1"/>
  <c r="I47" i="6" l="1"/>
  <c r="F20" i="10"/>
  <c r="F47" i="10" s="1"/>
  <c r="I47" i="7"/>
  <c r="I49" i="6" l="1"/>
  <c r="F20" i="9"/>
  <c r="I47" i="10"/>
  <c r="C47" i="11"/>
  <c r="I20" i="11"/>
  <c r="I22" i="11" s="1"/>
  <c r="F47" i="9" l="1"/>
  <c r="F20" i="8" s="1"/>
  <c r="F47" i="8" s="1"/>
  <c r="I20" i="9"/>
  <c r="I22" i="9" s="1"/>
  <c r="I49" i="11"/>
  <c r="I47" i="9" l="1"/>
  <c r="F47" i="11"/>
  <c r="I47" i="11" s="1"/>
  <c r="I4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Soretire</author>
  </authors>
  <commentList>
    <comment ref="F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Credit Point = Unit x Grade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Total Number of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SUM: Units</t>
        </r>
      </text>
    </comment>
    <comment ref="E1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Total Credit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SUM: Credit Points</t>
        </r>
      </text>
    </comment>
    <comment ref="H1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Grade Point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TCP/TNU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Cummulative Total Number of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Cummulative Total Credit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Cummulative Grade Point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Credit Unit X Grade Point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Soretire</author>
  </authors>
  <commentList>
    <comment ref="F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Credit Point = Unit x Grade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Total Number of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SUM: Units</t>
        </r>
      </text>
    </comment>
    <comment ref="E1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Total Credit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SUM: Credit Points</t>
        </r>
      </text>
    </comment>
    <comment ref="H19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Grade Point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TCP/TNU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Cummulative Total Number of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Cummulative Total Credit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Cummulative Grade Point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Credit Unit X Grade Point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Soretire</author>
  </authors>
  <commentList>
    <comment ref="F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Credit Point = Unit x Grade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Total Number of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SUM: Units</t>
        </r>
      </text>
    </comment>
    <comment ref="E19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Total Credit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SUM: Credit Points</t>
        </r>
      </text>
    </comment>
    <comment ref="H19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Grade Point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TCP/TNU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Cummulative Total Number of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Cummulative Total Credit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Cummulative Grade Point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Credit Unit X Grade Point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Soretire</author>
  </authors>
  <commentList>
    <comment ref="F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Credit Point = Unit x Grade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Total Number of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SUM: Units</t>
        </r>
      </text>
    </comment>
    <comment ref="E19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Total Credit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SUM: Credit Points</t>
        </r>
      </text>
    </comment>
    <comment ref="H19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Grade Point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TCP/TNU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Cummulative Total Number of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Cummulative Total Credit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Cummulative Grade Point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Credit Unit X Grade Point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Soretire</author>
  </authors>
  <commentList>
    <comment ref="F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Credit Point = Unit x Grade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Total Number of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SUM: Units</t>
        </r>
      </text>
    </comment>
    <comment ref="E19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Total Credit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SUM: Credit Points</t>
        </r>
      </text>
    </comment>
    <comment ref="H19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Grade Point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TCP/TNU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Cummulative Total Number of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Cummulative Total Credit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Cummulative Grade Point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Credit Unit X Grade Point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Soretire</author>
  </authors>
  <commentList>
    <comment ref="F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Credit Point = Unit x Grade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Total Number of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SUM: Units</t>
        </r>
      </text>
    </comment>
    <comment ref="E19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Total Credit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SUM: Credit Points</t>
        </r>
      </text>
    </comment>
    <comment ref="H19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Grade Point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TCP/TNU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Cummulative Total Number of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Cummulative Total Credit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Cummulative Grade Point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 xr:uid="{00000000-0006-0000-0500-00000B000000}">
      <text>
        <r>
          <rPr>
            <b/>
            <sz val="9"/>
            <color indexed="81"/>
            <rFont val="Tahoma"/>
            <family val="2"/>
          </rPr>
          <t>Credit Unit X Grade Point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Soretire</author>
  </authors>
  <commentList>
    <comment ref="F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Credit Point = Unit x Grade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Total Number of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SUM: Units</t>
        </r>
      </text>
    </comment>
    <comment ref="E19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Total Credit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SUM: Credit Points</t>
        </r>
      </text>
    </comment>
    <comment ref="H19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Grade Point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TCP/TNU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Cummulative Total Number of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Cummulative Total Credit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Cummulative Grade Point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Credit Unit X Grade Point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<sst xmlns="http://schemas.openxmlformats.org/spreadsheetml/2006/main" count="448" uniqueCount="38">
  <si>
    <t>TGP</t>
  </si>
  <si>
    <t>GPA</t>
  </si>
  <si>
    <t>CGPA</t>
  </si>
  <si>
    <t>Course Code</t>
  </si>
  <si>
    <t>Scores</t>
  </si>
  <si>
    <t>Grade Pt</t>
  </si>
  <si>
    <t xml:space="preserve">Scores </t>
  </si>
  <si>
    <t>Course1</t>
  </si>
  <si>
    <t>Course2</t>
  </si>
  <si>
    <t>Course3</t>
  </si>
  <si>
    <t>Course4</t>
  </si>
  <si>
    <t>Course5</t>
  </si>
  <si>
    <t>Course6</t>
  </si>
  <si>
    <t>Course7</t>
  </si>
  <si>
    <t>Course8</t>
  </si>
  <si>
    <t>Course9</t>
  </si>
  <si>
    <t>Course10</t>
  </si>
  <si>
    <t>Course11</t>
  </si>
  <si>
    <t>Course12</t>
  </si>
  <si>
    <t>Course13</t>
  </si>
  <si>
    <t>Course14</t>
  </si>
  <si>
    <t>Course15</t>
  </si>
  <si>
    <t>TNU</t>
  </si>
  <si>
    <t>CTNU</t>
  </si>
  <si>
    <t>CTGP</t>
  </si>
  <si>
    <t>Remark</t>
  </si>
  <si>
    <t>TCP</t>
  </si>
  <si>
    <t>CTCP</t>
  </si>
  <si>
    <t>Cummulative</t>
  </si>
  <si>
    <t xml:space="preserve">Class </t>
  </si>
  <si>
    <t>Credit Pt</t>
  </si>
  <si>
    <t>Grade</t>
  </si>
  <si>
    <t>Units</t>
  </si>
  <si>
    <t>Unit</t>
  </si>
  <si>
    <t>Semester Total</t>
  </si>
  <si>
    <t>Class</t>
  </si>
  <si>
    <t>MY FIRST SEMESTER</t>
  </si>
  <si>
    <t>MY SECOND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</si>
</sst>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0068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7" xfId="0" applyFont="1" applyBorder="1"/>
    <xf numFmtId="0" fontId="2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1" xfId="0" applyFont="1" applyBorder="1"/>
    <xf numFmtId="0" fontId="11" fillId="0" borderId="2" xfId="0" applyFont="1" applyBorder="1"/>
    <xf numFmtId="0" fontId="10" fillId="0" borderId="2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7" xfId="0" applyFont="1" applyBorder="1"/>
    <xf numFmtId="0" fontId="10" fillId="0" borderId="7" xfId="0" applyFont="1" applyBorder="1"/>
    <xf numFmtId="0" fontId="9" fillId="0" borderId="2" xfId="0" applyFont="1" applyBorder="1"/>
    <xf numFmtId="0" fontId="4" fillId="0" borderId="9" xfId="0" applyFont="1" applyBorder="1"/>
    <xf numFmtId="0" fontId="0" fillId="0" borderId="9" xfId="0" applyBorder="1"/>
    <xf numFmtId="0" fontId="4" fillId="2" borderId="9" xfId="0" applyFont="1" applyFill="1" applyBorder="1"/>
    <xf numFmtId="0" fontId="0" fillId="2" borderId="9" xfId="0" applyFill="1" applyBorder="1"/>
    <xf numFmtId="0" fontId="11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1" fontId="11" fillId="0" borderId="2" xfId="0" applyNumberFormat="1" applyFont="1" applyBorder="1"/>
    <xf numFmtId="1" fontId="11" fillId="0" borderId="0" xfId="0" applyNumberFormat="1" applyFont="1"/>
    <xf numFmtId="1" fontId="4" fillId="0" borderId="9" xfId="0" applyNumberFormat="1" applyFont="1" applyBorder="1" applyAlignment="1">
      <alignment wrapText="1"/>
    </xf>
    <xf numFmtId="1" fontId="0" fillId="0" borderId="9" xfId="0" applyNumberFormat="1" applyBorder="1"/>
    <xf numFmtId="1" fontId="0" fillId="0" borderId="0" xfId="0" applyNumberFormat="1"/>
    <xf numFmtId="1" fontId="3" fillId="0" borderId="7" xfId="0" applyNumberFormat="1" applyFont="1" applyBorder="1"/>
    <xf numFmtId="1" fontId="11" fillId="0" borderId="0" xfId="0" applyNumberFormat="1" applyFont="1" applyAlignment="1">
      <alignment horizontal="center"/>
    </xf>
    <xf numFmtId="0" fontId="10" fillId="0" borderId="10" xfId="0" applyFont="1" applyBorder="1"/>
    <xf numFmtId="0" fontId="9" fillId="0" borderId="11" xfId="0" applyFont="1" applyBorder="1"/>
    <xf numFmtId="0" fontId="11" fillId="0" borderId="11" xfId="0" applyFont="1" applyBorder="1"/>
    <xf numFmtId="0" fontId="10" fillId="0" borderId="11" xfId="0" applyFont="1" applyBorder="1"/>
    <xf numFmtId="2" fontId="11" fillId="0" borderId="12" xfId="0" applyNumberFormat="1" applyFont="1" applyBorder="1" applyAlignment="1">
      <alignment horizontal="center"/>
    </xf>
    <xf numFmtId="1" fontId="11" fillId="0" borderId="11" xfId="0" applyNumberFormat="1" applyFont="1" applyBorder="1"/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800"/>
      <color rgb="FF003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zoomScaleNormal="100" workbookViewId="0">
      <selection activeCell="I48" sqref="I48"/>
    </sheetView>
  </sheetViews>
  <sheetFormatPr defaultRowHeight="14.4" x14ac:dyDescent="0.3"/>
  <cols>
    <col min="1" max="1" width="14.44140625" style="5" bestFit="1" customWidth="1"/>
    <col min="2" max="2" width="7.109375" bestFit="1" customWidth="1"/>
    <col min="3" max="3" width="5.6640625" bestFit="1" customWidth="1"/>
    <col min="4" max="4" width="6.44140625" bestFit="1" customWidth="1"/>
    <col min="5" max="5" width="8.6640625" bestFit="1" customWidth="1"/>
    <col min="6" max="6" width="8.6640625" style="32" bestFit="1" customWidth="1"/>
    <col min="7" max="7" width="2.44140625" customWidth="1"/>
    <col min="8" max="8" width="7.6640625" bestFit="1" customWidth="1"/>
    <col min="9" max="9" width="23.109375" bestFit="1" customWidth="1"/>
    <col min="10" max="10" width="14.6640625" bestFit="1" customWidth="1"/>
    <col min="11" max="11" width="19.88671875" customWidth="1"/>
  </cols>
  <sheetData>
    <row r="1" spans="1:6" s="1" customFormat="1" ht="18" x14ac:dyDescent="0.35">
      <c r="A1" s="41" t="s">
        <v>36</v>
      </c>
      <c r="B1" s="41"/>
      <c r="C1" s="41"/>
      <c r="D1" s="41"/>
      <c r="E1" s="41"/>
      <c r="F1" s="41"/>
    </row>
    <row r="2" spans="1:6" s="5" customFormat="1" x14ac:dyDescent="0.3">
      <c r="A2" s="19" t="s">
        <v>3</v>
      </c>
      <c r="B2" s="19" t="s">
        <v>6</v>
      </c>
      <c r="C2" s="19" t="s">
        <v>32</v>
      </c>
      <c r="D2" s="19" t="s">
        <v>31</v>
      </c>
      <c r="E2" s="19" t="s">
        <v>5</v>
      </c>
      <c r="F2" s="30" t="s">
        <v>30</v>
      </c>
    </row>
    <row r="3" spans="1:6" x14ac:dyDescent="0.3">
      <c r="A3" s="20" t="s">
        <v>7</v>
      </c>
      <c r="B3" s="22"/>
      <c r="C3" s="22"/>
      <c r="D3" s="20" t="str">
        <f>IF(B3&gt;69,"A",IF(B3&gt;59,"B",IF(B3&gt;49,"C",IF(B3&gt;44,"D",IF(B3&gt;=40,"E",IF(AND(B3&lt;40,LEN(B3)=0),"","F"))))))</f>
        <v/>
      </c>
      <c r="E3" s="20" t="str">
        <f>IF(D3="A",5,IF(D3="B",4,IF(D3="C",3,IF(D3="D",2,IF(D3="E",1,IF(D3="F",0,""))))))</f>
        <v/>
      </c>
      <c r="F3" s="31" t="str">
        <f>IF(ISBLANK(B3),"",(C3*E3))</f>
        <v/>
      </c>
    </row>
    <row r="4" spans="1:6" x14ac:dyDescent="0.3">
      <c r="A4" s="20" t="s">
        <v>8</v>
      </c>
      <c r="B4" s="22"/>
      <c r="C4" s="22"/>
      <c r="D4" s="20" t="str">
        <f t="shared" ref="D4:D17" si="0">IF(B4&gt;69,"A",IF(B4&gt;59,"B",IF(B4&gt;49,"C",IF(B4&gt;44,"D",IF(B4&gt;=40,"E",IF(AND(B4&lt;40,LEN(B4)=0),"","F"))))))</f>
        <v/>
      </c>
      <c r="E4" s="20" t="str">
        <f t="shared" ref="E4:E17" si="1">IF(D4="A",5,IF(D4="B",4,IF(D4="C",3,IF(D4="D",2,IF(D4="E",1,IF(D4="F",0,""))))))</f>
        <v/>
      </c>
      <c r="F4" s="31" t="str">
        <f t="shared" ref="F4:F17" si="2">IF(ISBLANK(B4),"",(C4*E4))</f>
        <v/>
      </c>
    </row>
    <row r="5" spans="1:6" x14ac:dyDescent="0.3">
      <c r="A5" s="20" t="s">
        <v>9</v>
      </c>
      <c r="B5" s="22"/>
      <c r="C5" s="22"/>
      <c r="D5" s="20" t="str">
        <f t="shared" si="0"/>
        <v/>
      </c>
      <c r="E5" s="20" t="str">
        <f t="shared" si="1"/>
        <v/>
      </c>
      <c r="F5" s="31" t="str">
        <f t="shared" si="2"/>
        <v/>
      </c>
    </row>
    <row r="6" spans="1:6" x14ac:dyDescent="0.3">
      <c r="A6" s="20" t="s">
        <v>10</v>
      </c>
      <c r="B6" s="22"/>
      <c r="C6" s="22"/>
      <c r="D6" s="20" t="str">
        <f t="shared" ref="D6:D17" si="3">IF(B6&gt;69,"A",IF(B6&gt;59,"B",IF(B6&gt;49,"C",IF(B6&gt;44,"D",IF(B6&gt;=40,"E",IF(AND(B6&lt;40,LEN(B6)=0),"","F"))))))</f>
        <v/>
      </c>
      <c r="E6" s="20" t="str">
        <f t="shared" si="1"/>
        <v/>
      </c>
      <c r="F6" s="31" t="str">
        <f t="shared" ref="F6:F17" si="4">IF(ISBLANK(B6),"",(C6*E6))</f>
        <v/>
      </c>
    </row>
    <row r="7" spans="1:6" x14ac:dyDescent="0.3">
      <c r="A7" s="20" t="s">
        <v>11</v>
      </c>
      <c r="B7" s="22"/>
      <c r="C7" s="22"/>
      <c r="D7" s="20" t="str">
        <f t="shared" si="3"/>
        <v/>
      </c>
      <c r="E7" s="20" t="str">
        <f t="shared" si="1"/>
        <v/>
      </c>
      <c r="F7" s="31" t="str">
        <f t="shared" si="4"/>
        <v/>
      </c>
    </row>
    <row r="8" spans="1:6" x14ac:dyDescent="0.3">
      <c r="A8" s="20" t="s">
        <v>12</v>
      </c>
      <c r="B8" s="22"/>
      <c r="C8" s="22"/>
      <c r="D8" s="20" t="str">
        <f t="shared" si="3"/>
        <v/>
      </c>
      <c r="E8" s="20" t="str">
        <f t="shared" si="1"/>
        <v/>
      </c>
      <c r="F8" s="31" t="str">
        <f t="shared" si="4"/>
        <v/>
      </c>
    </row>
    <row r="9" spans="1:6" x14ac:dyDescent="0.3">
      <c r="A9" s="20" t="s">
        <v>13</v>
      </c>
      <c r="B9" s="22"/>
      <c r="C9" s="22"/>
      <c r="D9" s="20" t="str">
        <f t="shared" si="3"/>
        <v/>
      </c>
      <c r="E9" s="20" t="str">
        <f t="shared" si="1"/>
        <v/>
      </c>
      <c r="F9" s="31" t="str">
        <f t="shared" si="4"/>
        <v/>
      </c>
    </row>
    <row r="10" spans="1:6" x14ac:dyDescent="0.3">
      <c r="A10" s="20" t="s">
        <v>14</v>
      </c>
      <c r="B10" s="22"/>
      <c r="C10" s="22"/>
      <c r="D10" s="20" t="str">
        <f t="shared" si="3"/>
        <v/>
      </c>
      <c r="E10" s="20" t="str">
        <f t="shared" si="1"/>
        <v/>
      </c>
      <c r="F10" s="31" t="str">
        <f t="shared" si="4"/>
        <v/>
      </c>
    </row>
    <row r="11" spans="1:6" x14ac:dyDescent="0.3">
      <c r="A11" s="20" t="s">
        <v>15</v>
      </c>
      <c r="B11" s="22"/>
      <c r="C11" s="22"/>
      <c r="D11" s="20" t="str">
        <f t="shared" si="3"/>
        <v/>
      </c>
      <c r="E11" s="20" t="str">
        <f t="shared" si="1"/>
        <v/>
      </c>
      <c r="F11" s="31" t="str">
        <f t="shared" si="4"/>
        <v/>
      </c>
    </row>
    <row r="12" spans="1:6" x14ac:dyDescent="0.3">
      <c r="A12" s="20" t="s">
        <v>16</v>
      </c>
      <c r="B12" s="22"/>
      <c r="C12" s="22"/>
      <c r="D12" s="20" t="str">
        <f t="shared" si="3"/>
        <v/>
      </c>
      <c r="E12" s="20" t="str">
        <f t="shared" si="1"/>
        <v/>
      </c>
      <c r="F12" s="31" t="str">
        <f t="shared" si="4"/>
        <v/>
      </c>
    </row>
    <row r="13" spans="1:6" x14ac:dyDescent="0.3">
      <c r="A13" s="20" t="s">
        <v>17</v>
      </c>
      <c r="B13" s="22"/>
      <c r="C13" s="22"/>
      <c r="D13" s="20" t="str">
        <f t="shared" si="3"/>
        <v/>
      </c>
      <c r="E13" s="20" t="str">
        <f t="shared" si="1"/>
        <v/>
      </c>
      <c r="F13" s="31" t="str">
        <f t="shared" si="4"/>
        <v/>
      </c>
    </row>
    <row r="14" spans="1:6" x14ac:dyDescent="0.3">
      <c r="A14" s="20" t="s">
        <v>18</v>
      </c>
      <c r="B14" s="22"/>
      <c r="C14" s="22"/>
      <c r="D14" s="20" t="str">
        <f t="shared" si="3"/>
        <v/>
      </c>
      <c r="E14" s="20" t="str">
        <f t="shared" si="1"/>
        <v/>
      </c>
      <c r="F14" s="31" t="str">
        <f t="shared" si="4"/>
        <v/>
      </c>
    </row>
    <row r="15" spans="1:6" x14ac:dyDescent="0.3">
      <c r="A15" s="20" t="s">
        <v>19</v>
      </c>
      <c r="B15" s="22"/>
      <c r="C15" s="22"/>
      <c r="D15" s="20" t="str">
        <f t="shared" si="3"/>
        <v/>
      </c>
      <c r="E15" s="20" t="str">
        <f t="shared" si="1"/>
        <v/>
      </c>
      <c r="F15" s="31" t="str">
        <f t="shared" si="4"/>
        <v/>
      </c>
    </row>
    <row r="16" spans="1:6" x14ac:dyDescent="0.3">
      <c r="A16" s="20" t="s">
        <v>20</v>
      </c>
      <c r="B16" s="22"/>
      <c r="C16" s="22"/>
      <c r="D16" s="20" t="str">
        <f t="shared" si="3"/>
        <v/>
      </c>
      <c r="E16" s="20" t="str">
        <f t="shared" si="1"/>
        <v/>
      </c>
      <c r="F16" s="31" t="str">
        <f t="shared" si="4"/>
        <v/>
      </c>
    </row>
    <row r="17" spans="1:11" x14ac:dyDescent="0.3">
      <c r="A17" s="20" t="s">
        <v>21</v>
      </c>
      <c r="B17" s="22"/>
      <c r="C17" s="22"/>
      <c r="D17" s="20" t="str">
        <f t="shared" si="3"/>
        <v/>
      </c>
      <c r="E17" s="20" t="str">
        <f t="shared" si="1"/>
        <v/>
      </c>
      <c r="F17" s="31" t="str">
        <f t="shared" si="4"/>
        <v/>
      </c>
    </row>
    <row r="18" spans="1:11" ht="15" thickBot="1" x14ac:dyDescent="0.35">
      <c r="A18"/>
    </row>
    <row r="19" spans="1:11" s="4" customFormat="1" ht="15.6" x14ac:dyDescent="0.3">
      <c r="A19" s="11" t="s">
        <v>34</v>
      </c>
      <c r="B19" s="18" t="s">
        <v>22</v>
      </c>
      <c r="C19" s="12">
        <f>SUM(C3:C12)</f>
        <v>0</v>
      </c>
      <c r="D19" s="13"/>
      <c r="E19" s="18" t="s">
        <v>26</v>
      </c>
      <c r="F19" s="28">
        <f>SUM(F3:F18)</f>
        <v>0</v>
      </c>
      <c r="G19" s="13"/>
      <c r="H19" s="18" t="s">
        <v>1</v>
      </c>
      <c r="I19" s="27">
        <f>IF(C19&gt;0,ROUND(F19/C19,2),0)</f>
        <v>0</v>
      </c>
    </row>
    <row r="20" spans="1:11" s="4" customFormat="1" ht="16.2" thickBot="1" x14ac:dyDescent="0.35">
      <c r="A20" s="35" t="s">
        <v>28</v>
      </c>
      <c r="B20" s="36" t="s">
        <v>23</v>
      </c>
      <c r="C20" s="37">
        <f>C19+0</f>
        <v>0</v>
      </c>
      <c r="D20" s="38"/>
      <c r="E20" s="36" t="s">
        <v>27</v>
      </c>
      <c r="F20" s="40">
        <f>F19+0</f>
        <v>0</v>
      </c>
      <c r="G20" s="38"/>
      <c r="H20" s="36" t="s">
        <v>2</v>
      </c>
      <c r="I20" s="39">
        <f>IF(C19&gt;0,ROUND(F20/C20,2),0)</f>
        <v>0</v>
      </c>
    </row>
    <row r="21" spans="1:11" s="4" customFormat="1" ht="16.2" thickTop="1" x14ac:dyDescent="0.3">
      <c r="A21" s="14"/>
      <c r="B21" s="9"/>
      <c r="C21" s="10"/>
      <c r="D21" s="8"/>
      <c r="E21" s="9"/>
      <c r="F21" s="29"/>
      <c r="G21" s="8"/>
      <c r="H21" s="9" t="s">
        <v>25</v>
      </c>
      <c r="I21" s="26" t="str">
        <f>IF(C19=0,"",IF(I19&lt;1,"Probation","Good Standing"))</f>
        <v/>
      </c>
    </row>
    <row r="22" spans="1:11" s="2" customFormat="1" ht="16.2" thickBot="1" x14ac:dyDescent="0.35">
      <c r="A22" s="15"/>
      <c r="B22" s="16"/>
      <c r="C22" s="17"/>
      <c r="D22" s="17"/>
      <c r="E22" s="3"/>
      <c r="F22" s="33"/>
      <c r="G22" s="17"/>
      <c r="H22" s="16" t="s">
        <v>29</v>
      </c>
      <c r="I22" s="23" t="str">
        <f>IF(C19=0,"",IF(I20&gt;=4.5,"First Class",IF(I20&gt;=3.5,"Second Class Upper",IF(I20&gt;=2.5,"Second Class Lower",IF(I20&gt;=1.5,"Third Class","Fail")))))</f>
        <v/>
      </c>
      <c r="J22" s="6"/>
      <c r="K22" s="7"/>
    </row>
    <row r="23" spans="1:11" s="2" customFormat="1" ht="15.6" x14ac:dyDescent="0.3">
      <c r="A23" s="8"/>
      <c r="B23" s="9"/>
      <c r="C23" s="8"/>
      <c r="D23" s="8"/>
      <c r="E23" s="9"/>
      <c r="F23" s="34"/>
      <c r="G23" s="8"/>
      <c r="H23" s="9"/>
      <c r="I23" s="25"/>
      <c r="J23" s="6"/>
      <c r="K23" s="7"/>
    </row>
    <row r="24" spans="1:11" x14ac:dyDescent="0.3">
      <c r="A24"/>
    </row>
    <row r="25" spans="1:11" s="1" customFormat="1" ht="18" x14ac:dyDescent="0.35">
      <c r="A25" s="41" t="s">
        <v>37</v>
      </c>
      <c r="B25" s="41"/>
      <c r="C25" s="41"/>
      <c r="D25" s="41"/>
      <c r="E25" s="41"/>
      <c r="F25" s="41"/>
      <c r="G25" s="24"/>
    </row>
    <row r="26" spans="1:11" s="5" customFormat="1" x14ac:dyDescent="0.3">
      <c r="A26" s="19" t="s">
        <v>3</v>
      </c>
      <c r="B26" s="21" t="s">
        <v>4</v>
      </c>
      <c r="C26" s="21" t="s">
        <v>33</v>
      </c>
      <c r="D26" s="19" t="s">
        <v>31</v>
      </c>
      <c r="E26" s="19" t="s">
        <v>5</v>
      </c>
      <c r="F26" s="30" t="s">
        <v>30</v>
      </c>
    </row>
    <row r="27" spans="1:11" x14ac:dyDescent="0.3">
      <c r="A27" s="20" t="s">
        <v>7</v>
      </c>
      <c r="B27" s="22"/>
      <c r="C27" s="22"/>
      <c r="D27" s="20" t="str">
        <f>IF(B27&gt;69,"A",IF(B27&gt;59,"B",IF(B27&gt;49,"C",IF(B27&gt;44,"D",IF(B27&gt;=40,"E",IF(AND(B27&lt;40,LEN(B27)=0),"","F"))))))</f>
        <v/>
      </c>
      <c r="E27" s="20" t="str">
        <f>IF(D27="A",5,IF(D27="B",4,IF(D27="C",3,IF(D27="D",2,IF(D27="E",1,IF(D27="F",0,""))))))</f>
        <v/>
      </c>
      <c r="F27" s="31" t="str">
        <f>IF(ISBLANK(B27),"",(C27*E27))</f>
        <v/>
      </c>
    </row>
    <row r="28" spans="1:11" x14ac:dyDescent="0.3">
      <c r="A28" s="20" t="s">
        <v>8</v>
      </c>
      <c r="B28" s="22"/>
      <c r="C28" s="22"/>
      <c r="D28" s="20" t="str">
        <f t="shared" ref="D28:D44" si="5">IF(B28&gt;69,"A",IF(B28&gt;59,"B",IF(B28&gt;49,"C",IF(B28&gt;44,"D",IF(B28&gt;=40,"E",IF(AND(B28&lt;40,LEN(B28)=0),"","F"))))))</f>
        <v/>
      </c>
      <c r="E28" s="20" t="str">
        <f t="shared" ref="E28:E44" si="6">IF(D28="A",5,IF(D28="B",4,IF(D28="C",3,IF(D28="D",2,IF(D28="E",1,IF(D28="F",0,""))))))</f>
        <v/>
      </c>
      <c r="F28" s="31" t="str">
        <f t="shared" ref="F28:F44" si="7">IF(ISBLANK(B28),"",(C28*E28))</f>
        <v/>
      </c>
    </row>
    <row r="29" spans="1:11" x14ac:dyDescent="0.3">
      <c r="A29" s="20" t="s">
        <v>9</v>
      </c>
      <c r="B29" s="22"/>
      <c r="C29" s="22"/>
      <c r="D29" s="20" t="str">
        <f t="shared" si="5"/>
        <v/>
      </c>
      <c r="E29" s="20" t="str">
        <f t="shared" si="6"/>
        <v/>
      </c>
      <c r="F29" s="31" t="str">
        <f t="shared" si="7"/>
        <v/>
      </c>
    </row>
    <row r="30" spans="1:11" x14ac:dyDescent="0.3">
      <c r="A30" s="20" t="s">
        <v>10</v>
      </c>
      <c r="B30" s="22"/>
      <c r="C30" s="22"/>
      <c r="D30" s="20" t="str">
        <f t="shared" si="5"/>
        <v/>
      </c>
      <c r="E30" s="20" t="str">
        <f t="shared" si="6"/>
        <v/>
      </c>
      <c r="F30" s="31" t="str">
        <f t="shared" si="7"/>
        <v/>
      </c>
    </row>
    <row r="31" spans="1:11" x14ac:dyDescent="0.3">
      <c r="A31" s="20" t="s">
        <v>11</v>
      </c>
      <c r="B31" s="22"/>
      <c r="C31" s="22"/>
      <c r="D31" s="20" t="str">
        <f t="shared" si="5"/>
        <v/>
      </c>
      <c r="E31" s="20" t="str">
        <f t="shared" si="6"/>
        <v/>
      </c>
      <c r="F31" s="31" t="str">
        <f t="shared" si="7"/>
        <v/>
      </c>
    </row>
    <row r="32" spans="1:11" x14ac:dyDescent="0.3">
      <c r="A32" s="20" t="s">
        <v>12</v>
      </c>
      <c r="B32" s="22"/>
      <c r="C32" s="22"/>
      <c r="D32" s="20" t="str">
        <f t="shared" si="5"/>
        <v/>
      </c>
      <c r="E32" s="20" t="str">
        <f t="shared" si="6"/>
        <v/>
      </c>
      <c r="F32" s="31" t="str">
        <f t="shared" si="7"/>
        <v/>
      </c>
    </row>
    <row r="33" spans="1:9" x14ac:dyDescent="0.3">
      <c r="A33" s="20" t="s">
        <v>13</v>
      </c>
      <c r="B33" s="22"/>
      <c r="C33" s="22"/>
      <c r="D33" s="20" t="str">
        <f t="shared" si="5"/>
        <v/>
      </c>
      <c r="E33" s="20" t="str">
        <f t="shared" si="6"/>
        <v/>
      </c>
      <c r="F33" s="31" t="str">
        <f t="shared" si="7"/>
        <v/>
      </c>
    </row>
    <row r="34" spans="1:9" x14ac:dyDescent="0.3">
      <c r="A34" s="20" t="s">
        <v>14</v>
      </c>
      <c r="B34" s="22"/>
      <c r="C34" s="22"/>
      <c r="D34" s="20" t="str">
        <f t="shared" si="5"/>
        <v/>
      </c>
      <c r="E34" s="20" t="str">
        <f t="shared" si="6"/>
        <v/>
      </c>
      <c r="F34" s="31" t="str">
        <f t="shared" si="7"/>
        <v/>
      </c>
    </row>
    <row r="35" spans="1:9" x14ac:dyDescent="0.3">
      <c r="A35" s="20" t="s">
        <v>15</v>
      </c>
      <c r="B35" s="22"/>
      <c r="C35" s="22"/>
      <c r="D35" s="20" t="str">
        <f t="shared" si="5"/>
        <v/>
      </c>
      <c r="E35" s="20" t="str">
        <f t="shared" si="6"/>
        <v/>
      </c>
      <c r="F35" s="31" t="str">
        <f t="shared" si="7"/>
        <v/>
      </c>
    </row>
    <row r="36" spans="1:9" x14ac:dyDescent="0.3">
      <c r="A36" s="20" t="s">
        <v>16</v>
      </c>
      <c r="B36" s="22"/>
      <c r="C36" s="22"/>
      <c r="D36" s="20" t="str">
        <f t="shared" si="5"/>
        <v/>
      </c>
      <c r="E36" s="20" t="str">
        <f t="shared" si="6"/>
        <v/>
      </c>
      <c r="F36" s="31" t="str">
        <f t="shared" si="7"/>
        <v/>
      </c>
    </row>
    <row r="37" spans="1:9" x14ac:dyDescent="0.3">
      <c r="A37" s="20" t="s">
        <v>17</v>
      </c>
      <c r="B37" s="22"/>
      <c r="C37" s="22"/>
      <c r="D37" s="20" t="str">
        <f t="shared" si="5"/>
        <v/>
      </c>
      <c r="E37" s="20" t="str">
        <f t="shared" si="6"/>
        <v/>
      </c>
      <c r="F37" s="31" t="str">
        <f t="shared" si="7"/>
        <v/>
      </c>
    </row>
    <row r="38" spans="1:9" x14ac:dyDescent="0.3">
      <c r="A38" s="20" t="s">
        <v>18</v>
      </c>
      <c r="B38" s="22"/>
      <c r="C38" s="22"/>
      <c r="D38" s="20" t="str">
        <f t="shared" si="5"/>
        <v/>
      </c>
      <c r="E38" s="20" t="str">
        <f t="shared" si="6"/>
        <v/>
      </c>
      <c r="F38" s="31" t="str">
        <f t="shared" si="7"/>
        <v/>
      </c>
    </row>
    <row r="39" spans="1:9" x14ac:dyDescent="0.3">
      <c r="A39" s="20" t="s">
        <v>19</v>
      </c>
      <c r="B39" s="22"/>
      <c r="C39" s="22"/>
      <c r="D39" s="20" t="str">
        <f t="shared" si="5"/>
        <v/>
      </c>
      <c r="E39" s="20" t="str">
        <f t="shared" si="6"/>
        <v/>
      </c>
      <c r="F39" s="31" t="str">
        <f t="shared" si="7"/>
        <v/>
      </c>
    </row>
    <row r="40" spans="1:9" x14ac:dyDescent="0.3">
      <c r="A40" s="20" t="s">
        <v>20</v>
      </c>
      <c r="B40" s="22"/>
      <c r="C40" s="22"/>
      <c r="D40" s="20" t="str">
        <f t="shared" si="5"/>
        <v/>
      </c>
      <c r="E40" s="20" t="str">
        <f t="shared" si="6"/>
        <v/>
      </c>
      <c r="F40" s="31" t="str">
        <f t="shared" si="7"/>
        <v/>
      </c>
    </row>
    <row r="41" spans="1:9" x14ac:dyDescent="0.3">
      <c r="A41" s="20" t="s">
        <v>21</v>
      </c>
      <c r="B41" s="22"/>
      <c r="C41" s="22"/>
      <c r="D41" s="20" t="str">
        <f t="shared" si="5"/>
        <v/>
      </c>
      <c r="E41" s="20" t="str">
        <f t="shared" si="6"/>
        <v/>
      </c>
      <c r="F41" s="31" t="str">
        <f t="shared" si="7"/>
        <v/>
      </c>
    </row>
    <row r="42" spans="1:9" x14ac:dyDescent="0.3">
      <c r="A42" s="20"/>
      <c r="B42" s="22"/>
      <c r="C42" s="22"/>
      <c r="D42" s="20" t="str">
        <f t="shared" si="5"/>
        <v/>
      </c>
      <c r="E42" s="20" t="str">
        <f t="shared" si="6"/>
        <v/>
      </c>
      <c r="F42" s="31" t="str">
        <f t="shared" si="7"/>
        <v/>
      </c>
    </row>
    <row r="43" spans="1:9" x14ac:dyDescent="0.3">
      <c r="A43" s="20"/>
      <c r="B43" s="22"/>
      <c r="C43" s="22"/>
      <c r="D43" s="20" t="str">
        <f t="shared" si="5"/>
        <v/>
      </c>
      <c r="E43" s="20" t="str">
        <f t="shared" si="6"/>
        <v/>
      </c>
      <c r="F43" s="31" t="str">
        <f t="shared" si="7"/>
        <v/>
      </c>
    </row>
    <row r="44" spans="1:9" x14ac:dyDescent="0.3">
      <c r="A44" s="20"/>
      <c r="B44" s="22"/>
      <c r="C44" s="22"/>
      <c r="D44" s="20" t="str">
        <f t="shared" si="5"/>
        <v/>
      </c>
      <c r="E44" s="20" t="str">
        <f t="shared" si="6"/>
        <v/>
      </c>
      <c r="F44" s="31" t="str">
        <f t="shared" si="7"/>
        <v/>
      </c>
    </row>
    <row r="45" spans="1:9" ht="15" thickBot="1" x14ac:dyDescent="0.35">
      <c r="A45"/>
      <c r="D45" t="str">
        <f t="shared" ref="D28:D45" si="8">IF(B45&gt;69,"A",IF(B45&gt;59,"B",IF(B45&gt;49,"C",IF(B45&gt;44,"D",IF(AND(B45&lt;44,LEN(B45)=0),"","F")))))</f>
        <v/>
      </c>
      <c r="E45" t="str">
        <f t="shared" ref="E28:E45" si="9">IF(D45="A",5,IF(D45="B",4,IF(D45="C",3,IF(D45="D",2,IF(D45="F",0,"")))))</f>
        <v/>
      </c>
      <c r="F45" s="32" t="str">
        <f t="shared" ref="F28:F45" si="10">IF(ISBLANK(B45),"",(C45*E45))</f>
        <v/>
      </c>
    </row>
    <row r="46" spans="1:9" s="2" customFormat="1" ht="15.6" x14ac:dyDescent="0.3">
      <c r="A46" s="11" t="s">
        <v>34</v>
      </c>
      <c r="B46" s="18" t="s">
        <v>22</v>
      </c>
      <c r="C46" s="12">
        <f>SUM(C27:C35)</f>
        <v>0</v>
      </c>
      <c r="D46" s="13"/>
      <c r="E46" s="18" t="s">
        <v>0</v>
      </c>
      <c r="F46" s="28">
        <f>ROUND(SUM(F27:F45),2)</f>
        <v>0</v>
      </c>
      <c r="G46" s="13"/>
      <c r="H46" s="18" t="s">
        <v>1</v>
      </c>
      <c r="I46" s="27">
        <f>IF(C46&gt;0,ROUND(F46/C46,2),0)</f>
        <v>0</v>
      </c>
    </row>
    <row r="47" spans="1:9" s="2" customFormat="1" ht="16.2" thickBot="1" x14ac:dyDescent="0.35">
      <c r="A47" s="35" t="s">
        <v>28</v>
      </c>
      <c r="B47" s="36" t="s">
        <v>23</v>
      </c>
      <c r="C47" s="37">
        <f>C20+C46</f>
        <v>0</v>
      </c>
      <c r="D47" s="38"/>
      <c r="E47" s="36" t="s">
        <v>24</v>
      </c>
      <c r="F47" s="40">
        <f>ROUND(F20+F46,2)</f>
        <v>0</v>
      </c>
      <c r="G47" s="38"/>
      <c r="H47" s="36" t="s">
        <v>2</v>
      </c>
      <c r="I47" s="39">
        <f>IF(C47&gt;0,ROUND(F47/C47,2),0)</f>
        <v>0</v>
      </c>
    </row>
    <row r="48" spans="1:9" ht="15" thickTop="1" x14ac:dyDescent="0.3">
      <c r="A48" s="14"/>
      <c r="B48" s="9"/>
      <c r="C48" s="10"/>
      <c r="D48" s="8"/>
      <c r="E48" s="9"/>
      <c r="F48" s="29"/>
      <c r="G48" s="8"/>
      <c r="H48" s="9" t="s">
        <v>25</v>
      </c>
      <c r="I48" s="26" t="str">
        <f>IF(C46=0,"",IF(AND(I46&lt;1,I19&lt;1,I47&lt;1),"Withraw from University",IF(AND(I46&lt;1,I19&lt;1,I47&gt;1),"Withdraw From Program",IF(AND(I46&lt;1,I19&gt;1,I47&lt;1),"Probation",IF(I46=0,"","Good Standing")))))</f>
        <v/>
      </c>
    </row>
    <row r="49" spans="1:9" ht="16.2" thickBot="1" x14ac:dyDescent="0.35">
      <c r="A49" s="15"/>
      <c r="B49" s="16"/>
      <c r="C49" s="17"/>
      <c r="D49" s="17"/>
      <c r="E49" s="3"/>
      <c r="F49" s="33"/>
      <c r="G49" s="17"/>
      <c r="H49" s="16" t="s">
        <v>35</v>
      </c>
      <c r="I49" s="23" t="str">
        <f>IF(C46=0,"",IF(I47&gt;=4.5,"First Class",IF(I47&gt;=3.5,"Second Class Upper",IF(I47&gt;=2.5,"Second Class Lower",IF(I47&gt;=1.5,"Third Class","Fail")))))</f>
        <v/>
      </c>
    </row>
  </sheetData>
  <mergeCells count="2">
    <mergeCell ref="A1:F1"/>
    <mergeCell ref="A25:F2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workbookViewId="0">
      <selection activeCell="I48" sqref="I48"/>
    </sheetView>
  </sheetViews>
  <sheetFormatPr defaultRowHeight="14.4" x14ac:dyDescent="0.3"/>
  <cols>
    <col min="1" max="1" width="14.44140625" style="5" bestFit="1" customWidth="1"/>
    <col min="2" max="2" width="7.109375" bestFit="1" customWidth="1"/>
    <col min="3" max="3" width="5.6640625" bestFit="1" customWidth="1"/>
    <col min="4" max="4" width="6.44140625" bestFit="1" customWidth="1"/>
    <col min="5" max="5" width="8.6640625" bestFit="1" customWidth="1"/>
    <col min="6" max="6" width="8.6640625" style="32" bestFit="1" customWidth="1"/>
    <col min="7" max="7" width="2.44140625" customWidth="1"/>
    <col min="8" max="8" width="7.6640625" bestFit="1" customWidth="1"/>
    <col min="9" max="9" width="23.109375" bestFit="1" customWidth="1"/>
    <col min="10" max="10" width="14.6640625" bestFit="1" customWidth="1"/>
    <col min="11" max="11" width="19.88671875" customWidth="1"/>
  </cols>
  <sheetData>
    <row r="1" spans="1:6" s="1" customFormat="1" ht="18" x14ac:dyDescent="0.35">
      <c r="A1" s="41" t="s">
        <v>36</v>
      </c>
      <c r="B1" s="41"/>
      <c r="C1" s="41"/>
      <c r="D1" s="41"/>
      <c r="E1" s="41"/>
      <c r="F1" s="41"/>
    </row>
    <row r="2" spans="1:6" s="5" customFormat="1" x14ac:dyDescent="0.3">
      <c r="A2" s="19" t="s">
        <v>3</v>
      </c>
      <c r="B2" s="19" t="s">
        <v>6</v>
      </c>
      <c r="C2" s="19" t="s">
        <v>32</v>
      </c>
      <c r="D2" s="19" t="s">
        <v>31</v>
      </c>
      <c r="E2" s="19" t="s">
        <v>5</v>
      </c>
      <c r="F2" s="30" t="s">
        <v>30</v>
      </c>
    </row>
    <row r="3" spans="1:6" x14ac:dyDescent="0.3">
      <c r="A3" s="20" t="s">
        <v>7</v>
      </c>
      <c r="B3" s="22"/>
      <c r="C3" s="22"/>
      <c r="D3" s="20" t="str">
        <f>IF(B3&gt;69,"A",IF(B3&gt;59,"B",IF(B3&gt;49,"C",IF(B3&gt;44,"D",IF(B3&gt;=40,"E",IF(AND(B3&lt;40,LEN(B3)=0),"","F"))))))</f>
        <v/>
      </c>
      <c r="E3" s="20" t="str">
        <f>IF(D3="A",5,IF(D3="B",4,IF(D3="C",3,IF(D3="D",2,IF(D3="E",1,IF(D3="F",0,""))))))</f>
        <v/>
      </c>
      <c r="F3" s="31" t="str">
        <f>IF(ISBLANK(B3),"",(C3*E3))</f>
        <v/>
      </c>
    </row>
    <row r="4" spans="1:6" x14ac:dyDescent="0.3">
      <c r="A4" s="20" t="s">
        <v>8</v>
      </c>
      <c r="B4" s="22"/>
      <c r="C4" s="22"/>
      <c r="D4" s="20" t="str">
        <f t="shared" ref="D4:D17" si="0">IF(B4&gt;69,"A",IF(B4&gt;59,"B",IF(B4&gt;49,"C",IF(B4&gt;44,"D",IF(B4&gt;=40,"E",IF(AND(B4&lt;40,LEN(B4)=0),"","F"))))))</f>
        <v/>
      </c>
      <c r="E4" s="20" t="str">
        <f t="shared" ref="E4:E17" si="1">IF(D4="A",5,IF(D4="B",4,IF(D4="C",3,IF(D4="D",2,IF(D4="E",1,IF(D4="F",0,""))))))</f>
        <v/>
      </c>
      <c r="F4" s="31" t="str">
        <f t="shared" ref="F4:F17" si="2">IF(ISBLANK(B4),"",(C4*E4))</f>
        <v/>
      </c>
    </row>
    <row r="5" spans="1:6" x14ac:dyDescent="0.3">
      <c r="A5" s="20" t="s">
        <v>9</v>
      </c>
      <c r="B5" s="22"/>
      <c r="C5" s="22"/>
      <c r="D5" s="20" t="str">
        <f t="shared" si="0"/>
        <v/>
      </c>
      <c r="E5" s="20" t="str">
        <f t="shared" si="1"/>
        <v/>
      </c>
      <c r="F5" s="31" t="str">
        <f t="shared" si="2"/>
        <v/>
      </c>
    </row>
    <row r="6" spans="1:6" x14ac:dyDescent="0.3">
      <c r="A6" s="20" t="s">
        <v>10</v>
      </c>
      <c r="B6" s="22"/>
      <c r="C6" s="22"/>
      <c r="D6" s="20" t="str">
        <f t="shared" si="0"/>
        <v/>
      </c>
      <c r="E6" s="20" t="str">
        <f t="shared" si="1"/>
        <v/>
      </c>
      <c r="F6" s="31" t="str">
        <f t="shared" si="2"/>
        <v/>
      </c>
    </row>
    <row r="7" spans="1:6" x14ac:dyDescent="0.3">
      <c r="A7" s="20" t="s">
        <v>11</v>
      </c>
      <c r="B7" s="22"/>
      <c r="C7" s="22"/>
      <c r="D7" s="20" t="str">
        <f t="shared" si="0"/>
        <v/>
      </c>
      <c r="E7" s="20" t="str">
        <f t="shared" si="1"/>
        <v/>
      </c>
      <c r="F7" s="31" t="str">
        <f t="shared" si="2"/>
        <v/>
      </c>
    </row>
    <row r="8" spans="1:6" x14ac:dyDescent="0.3">
      <c r="A8" s="20" t="s">
        <v>12</v>
      </c>
      <c r="B8" s="22"/>
      <c r="C8" s="22"/>
      <c r="D8" s="20" t="str">
        <f t="shared" si="0"/>
        <v/>
      </c>
      <c r="E8" s="20" t="str">
        <f t="shared" si="1"/>
        <v/>
      </c>
      <c r="F8" s="31" t="str">
        <f t="shared" si="2"/>
        <v/>
      </c>
    </row>
    <row r="9" spans="1:6" x14ac:dyDescent="0.3">
      <c r="A9" s="20" t="s">
        <v>13</v>
      </c>
      <c r="B9" s="22"/>
      <c r="C9" s="22"/>
      <c r="D9" s="20" t="str">
        <f t="shared" si="0"/>
        <v/>
      </c>
      <c r="E9" s="20" t="str">
        <f t="shared" si="1"/>
        <v/>
      </c>
      <c r="F9" s="31" t="str">
        <f t="shared" si="2"/>
        <v/>
      </c>
    </row>
    <row r="10" spans="1:6" x14ac:dyDescent="0.3">
      <c r="A10" s="20" t="s">
        <v>14</v>
      </c>
      <c r="B10" s="22"/>
      <c r="C10" s="22"/>
      <c r="D10" s="20" t="str">
        <f t="shared" si="0"/>
        <v/>
      </c>
      <c r="E10" s="20" t="str">
        <f t="shared" si="1"/>
        <v/>
      </c>
      <c r="F10" s="31" t="str">
        <f t="shared" si="2"/>
        <v/>
      </c>
    </row>
    <row r="11" spans="1:6" x14ac:dyDescent="0.3">
      <c r="A11" s="20" t="s">
        <v>15</v>
      </c>
      <c r="B11" s="22"/>
      <c r="C11" s="22"/>
      <c r="D11" s="20" t="str">
        <f t="shared" si="0"/>
        <v/>
      </c>
      <c r="E11" s="20" t="str">
        <f t="shared" si="1"/>
        <v/>
      </c>
      <c r="F11" s="31" t="str">
        <f t="shared" si="2"/>
        <v/>
      </c>
    </row>
    <row r="12" spans="1:6" x14ac:dyDescent="0.3">
      <c r="A12" s="20" t="s">
        <v>16</v>
      </c>
      <c r="B12" s="22"/>
      <c r="C12" s="22"/>
      <c r="D12" s="20" t="str">
        <f t="shared" si="0"/>
        <v/>
      </c>
      <c r="E12" s="20" t="str">
        <f t="shared" si="1"/>
        <v/>
      </c>
      <c r="F12" s="31" t="str">
        <f t="shared" si="2"/>
        <v/>
      </c>
    </row>
    <row r="13" spans="1:6" x14ac:dyDescent="0.3">
      <c r="A13" s="20" t="s">
        <v>17</v>
      </c>
      <c r="B13" s="22"/>
      <c r="C13" s="22"/>
      <c r="D13" s="20" t="str">
        <f t="shared" si="0"/>
        <v/>
      </c>
      <c r="E13" s="20" t="str">
        <f t="shared" si="1"/>
        <v/>
      </c>
      <c r="F13" s="31" t="str">
        <f t="shared" si="2"/>
        <v/>
      </c>
    </row>
    <row r="14" spans="1:6" x14ac:dyDescent="0.3">
      <c r="A14" s="20" t="s">
        <v>18</v>
      </c>
      <c r="B14" s="22"/>
      <c r="C14" s="22"/>
      <c r="D14" s="20" t="str">
        <f t="shared" si="0"/>
        <v/>
      </c>
      <c r="E14" s="20" t="str">
        <f t="shared" si="1"/>
        <v/>
      </c>
      <c r="F14" s="31" t="str">
        <f t="shared" si="2"/>
        <v/>
      </c>
    </row>
    <row r="15" spans="1:6" x14ac:dyDescent="0.3">
      <c r="A15" s="20" t="s">
        <v>19</v>
      </c>
      <c r="B15" s="22"/>
      <c r="C15" s="22"/>
      <c r="D15" s="20" t="str">
        <f t="shared" si="0"/>
        <v/>
      </c>
      <c r="E15" s="20" t="str">
        <f t="shared" si="1"/>
        <v/>
      </c>
      <c r="F15" s="31" t="str">
        <f t="shared" si="2"/>
        <v/>
      </c>
    </row>
    <row r="16" spans="1:6" x14ac:dyDescent="0.3">
      <c r="A16" s="20" t="s">
        <v>20</v>
      </c>
      <c r="B16" s="22"/>
      <c r="C16" s="22"/>
      <c r="D16" s="20" t="str">
        <f t="shared" si="0"/>
        <v/>
      </c>
      <c r="E16" s="20" t="str">
        <f t="shared" si="1"/>
        <v/>
      </c>
      <c r="F16" s="31" t="str">
        <f t="shared" si="2"/>
        <v/>
      </c>
    </row>
    <row r="17" spans="1:11" x14ac:dyDescent="0.3">
      <c r="A17" s="20" t="s">
        <v>21</v>
      </c>
      <c r="B17" s="22"/>
      <c r="C17" s="22"/>
      <c r="D17" s="20" t="str">
        <f t="shared" si="0"/>
        <v/>
      </c>
      <c r="E17" s="20" t="str">
        <f t="shared" si="1"/>
        <v/>
      </c>
      <c r="F17" s="31" t="str">
        <f t="shared" si="2"/>
        <v/>
      </c>
    </row>
    <row r="18" spans="1:11" ht="15" thickBot="1" x14ac:dyDescent="0.35">
      <c r="A18"/>
    </row>
    <row r="19" spans="1:11" s="4" customFormat="1" ht="15.6" x14ac:dyDescent="0.3">
      <c r="A19" s="11" t="s">
        <v>34</v>
      </c>
      <c r="B19" s="18" t="s">
        <v>22</v>
      </c>
      <c r="C19" s="12">
        <f>SUM(C3:C12)</f>
        <v>0</v>
      </c>
      <c r="D19" s="13"/>
      <c r="E19" s="18" t="s">
        <v>26</v>
      </c>
      <c r="F19" s="28">
        <f>SUM(F3:F18)</f>
        <v>0</v>
      </c>
      <c r="G19" s="13"/>
      <c r="H19" s="18" t="s">
        <v>1</v>
      </c>
      <c r="I19" s="27">
        <f>IF(C19&gt;0,ROUND(F19/C19,2),0)</f>
        <v>0</v>
      </c>
    </row>
    <row r="20" spans="1:11" s="4" customFormat="1" ht="16.2" thickBot="1" x14ac:dyDescent="0.35">
      <c r="A20" s="35" t="s">
        <v>28</v>
      </c>
      <c r="B20" s="36" t="s">
        <v>23</v>
      </c>
      <c r="C20" s="37">
        <f>C19+'100 LEVEL'!C47</f>
        <v>0</v>
      </c>
      <c r="D20" s="38"/>
      <c r="E20" s="36" t="s">
        <v>27</v>
      </c>
      <c r="F20" s="40">
        <f>F19+'100 LEVEL'!F47</f>
        <v>0</v>
      </c>
      <c r="G20" s="38"/>
      <c r="H20" s="36" t="s">
        <v>2</v>
      </c>
      <c r="I20" s="39">
        <f>IF(C19&gt;0,ROUND(F20/C20,2),0)</f>
        <v>0</v>
      </c>
    </row>
    <row r="21" spans="1:11" s="4" customFormat="1" ht="16.2" thickTop="1" x14ac:dyDescent="0.3">
      <c r="A21" s="14"/>
      <c r="B21" s="9"/>
      <c r="C21" s="10"/>
      <c r="D21" s="8"/>
      <c r="E21" s="9"/>
      <c r="F21" s="29"/>
      <c r="G21" s="8"/>
      <c r="H21" s="9" t="s">
        <v>25</v>
      </c>
      <c r="I21" s="26" t="str">
        <f>IF(C19=0,"",IF(I19&lt;1,"Probation","Good Standing"))</f>
        <v/>
      </c>
    </row>
    <row r="22" spans="1:11" s="2" customFormat="1" ht="16.2" thickBot="1" x14ac:dyDescent="0.35">
      <c r="A22" s="15"/>
      <c r="B22" s="16"/>
      <c r="C22" s="17"/>
      <c r="D22" s="17"/>
      <c r="E22" s="3"/>
      <c r="F22" s="33"/>
      <c r="G22" s="17"/>
      <c r="H22" s="16" t="s">
        <v>29</v>
      </c>
      <c r="I22" s="23" t="str">
        <f>IF(C19=0,"",IF(I20&gt;=4.5,"First Class",IF(I20&gt;=3.5,"Second Class Upper",IF(I20&gt;=2.5,"Second Class Lower",IF(I20&gt;=1.5,"Third Class","Fail")))))</f>
        <v/>
      </c>
      <c r="J22" s="6"/>
      <c r="K22" s="7"/>
    </row>
    <row r="23" spans="1:11" s="2" customFormat="1" ht="15.6" x14ac:dyDescent="0.3">
      <c r="A23" s="8"/>
      <c r="B23" s="9"/>
      <c r="C23" s="8"/>
      <c r="D23" s="8"/>
      <c r="E23" s="9"/>
      <c r="F23" s="34"/>
      <c r="G23" s="8"/>
      <c r="H23" s="9"/>
      <c r="I23" s="25"/>
      <c r="J23" s="6"/>
      <c r="K23" s="7"/>
    </row>
    <row r="24" spans="1:11" x14ac:dyDescent="0.3">
      <c r="A24"/>
    </row>
    <row r="25" spans="1:11" s="1" customFormat="1" ht="18" x14ac:dyDescent="0.35">
      <c r="A25" s="41" t="s">
        <v>37</v>
      </c>
      <c r="B25" s="41"/>
      <c r="C25" s="41"/>
      <c r="D25" s="41"/>
      <c r="E25" s="41"/>
      <c r="F25" s="41"/>
      <c r="G25" s="24"/>
    </row>
    <row r="26" spans="1:11" s="5" customFormat="1" x14ac:dyDescent="0.3">
      <c r="A26" s="19" t="s">
        <v>3</v>
      </c>
      <c r="B26" s="21" t="s">
        <v>4</v>
      </c>
      <c r="C26" s="21" t="s">
        <v>33</v>
      </c>
      <c r="D26" s="19" t="s">
        <v>31</v>
      </c>
      <c r="E26" s="19" t="s">
        <v>5</v>
      </c>
      <c r="F26" s="30" t="s">
        <v>30</v>
      </c>
    </row>
    <row r="27" spans="1:11" x14ac:dyDescent="0.3">
      <c r="A27" s="20" t="s">
        <v>7</v>
      </c>
      <c r="B27" s="22"/>
      <c r="C27" s="22"/>
      <c r="D27" s="20" t="str">
        <f>IF(B27&gt;69,"A",IF(B27&gt;59,"B",IF(B27&gt;49,"C",IF(B27&gt;44,"D",IF(B27&gt;=40,"E",IF(AND(B27&lt;40,LEN(B27)=0),"","F"))))))</f>
        <v/>
      </c>
      <c r="E27" s="20" t="str">
        <f>IF(D27="A",5,IF(D27="B",4,IF(D27="C",3,IF(D27="D",2,IF(D27="E",1,IF(D27="F",0,""))))))</f>
        <v/>
      </c>
      <c r="F27" s="31" t="str">
        <f>IF(ISBLANK(B27),"",(C27*E27))</f>
        <v/>
      </c>
    </row>
    <row r="28" spans="1:11" x14ac:dyDescent="0.3">
      <c r="A28" s="20" t="s">
        <v>8</v>
      </c>
      <c r="B28" s="22"/>
      <c r="C28" s="22"/>
      <c r="D28" s="20" t="str">
        <f t="shared" ref="D28:D44" si="3">IF(B28&gt;69,"A",IF(B28&gt;59,"B",IF(B28&gt;49,"C",IF(B28&gt;44,"D",IF(B28&gt;=40,"E",IF(AND(B28&lt;40,LEN(B28)=0),"","F"))))))</f>
        <v/>
      </c>
      <c r="E28" s="20" t="str">
        <f t="shared" ref="E28:E44" si="4">IF(D28="A",5,IF(D28="B",4,IF(D28="C",3,IF(D28="D",2,IF(D28="E",1,IF(D28="F",0,""))))))</f>
        <v/>
      </c>
      <c r="F28" s="31" t="str">
        <f t="shared" ref="F28:F44" si="5">IF(ISBLANK(B28),"",(C28*E28))</f>
        <v/>
      </c>
    </row>
    <row r="29" spans="1:11" x14ac:dyDescent="0.3">
      <c r="A29" s="20" t="s">
        <v>9</v>
      </c>
      <c r="B29" s="22"/>
      <c r="C29" s="22"/>
      <c r="D29" s="20" t="str">
        <f t="shared" si="3"/>
        <v/>
      </c>
      <c r="E29" s="20" t="str">
        <f t="shared" si="4"/>
        <v/>
      </c>
      <c r="F29" s="31" t="str">
        <f t="shared" si="5"/>
        <v/>
      </c>
    </row>
    <row r="30" spans="1:11" x14ac:dyDescent="0.3">
      <c r="A30" s="20" t="s">
        <v>10</v>
      </c>
      <c r="B30" s="22"/>
      <c r="C30" s="22"/>
      <c r="D30" s="20" t="str">
        <f t="shared" si="3"/>
        <v/>
      </c>
      <c r="E30" s="20" t="str">
        <f t="shared" si="4"/>
        <v/>
      </c>
      <c r="F30" s="31" t="str">
        <f t="shared" si="5"/>
        <v/>
      </c>
    </row>
    <row r="31" spans="1:11" x14ac:dyDescent="0.3">
      <c r="A31" s="20" t="s">
        <v>11</v>
      </c>
      <c r="B31" s="22"/>
      <c r="C31" s="22"/>
      <c r="D31" s="20" t="str">
        <f t="shared" si="3"/>
        <v/>
      </c>
      <c r="E31" s="20" t="str">
        <f t="shared" si="4"/>
        <v/>
      </c>
      <c r="F31" s="31" t="str">
        <f t="shared" si="5"/>
        <v/>
      </c>
    </row>
    <row r="32" spans="1:11" x14ac:dyDescent="0.3">
      <c r="A32" s="20" t="s">
        <v>12</v>
      </c>
      <c r="B32" s="22"/>
      <c r="C32" s="22"/>
      <c r="D32" s="20" t="str">
        <f t="shared" si="3"/>
        <v/>
      </c>
      <c r="E32" s="20" t="str">
        <f t="shared" si="4"/>
        <v/>
      </c>
      <c r="F32" s="31" t="str">
        <f t="shared" si="5"/>
        <v/>
      </c>
    </row>
    <row r="33" spans="1:9" x14ac:dyDescent="0.3">
      <c r="A33" s="20" t="s">
        <v>13</v>
      </c>
      <c r="B33" s="22"/>
      <c r="C33" s="22"/>
      <c r="D33" s="20" t="str">
        <f t="shared" si="3"/>
        <v/>
      </c>
      <c r="E33" s="20" t="str">
        <f t="shared" si="4"/>
        <v/>
      </c>
      <c r="F33" s="31" t="str">
        <f t="shared" si="5"/>
        <v/>
      </c>
    </row>
    <row r="34" spans="1:9" x14ac:dyDescent="0.3">
      <c r="A34" s="20" t="s">
        <v>14</v>
      </c>
      <c r="B34" s="22"/>
      <c r="C34" s="22"/>
      <c r="D34" s="20" t="str">
        <f t="shared" si="3"/>
        <v/>
      </c>
      <c r="E34" s="20" t="str">
        <f t="shared" si="4"/>
        <v/>
      </c>
      <c r="F34" s="31" t="str">
        <f t="shared" si="5"/>
        <v/>
      </c>
    </row>
    <row r="35" spans="1:9" x14ac:dyDescent="0.3">
      <c r="A35" s="20" t="s">
        <v>15</v>
      </c>
      <c r="B35" s="22"/>
      <c r="C35" s="22"/>
      <c r="D35" s="20" t="str">
        <f t="shared" si="3"/>
        <v/>
      </c>
      <c r="E35" s="20" t="str">
        <f t="shared" si="4"/>
        <v/>
      </c>
      <c r="F35" s="31" t="str">
        <f t="shared" si="5"/>
        <v/>
      </c>
    </row>
    <row r="36" spans="1:9" x14ac:dyDescent="0.3">
      <c r="A36" s="20" t="s">
        <v>16</v>
      </c>
      <c r="B36" s="22"/>
      <c r="C36" s="22"/>
      <c r="D36" s="20" t="str">
        <f t="shared" si="3"/>
        <v/>
      </c>
      <c r="E36" s="20" t="str">
        <f t="shared" si="4"/>
        <v/>
      </c>
      <c r="F36" s="31" t="str">
        <f t="shared" si="5"/>
        <v/>
      </c>
    </row>
    <row r="37" spans="1:9" x14ac:dyDescent="0.3">
      <c r="A37" s="20" t="s">
        <v>17</v>
      </c>
      <c r="B37" s="22"/>
      <c r="C37" s="22"/>
      <c r="D37" s="20" t="str">
        <f t="shared" si="3"/>
        <v/>
      </c>
      <c r="E37" s="20" t="str">
        <f t="shared" si="4"/>
        <v/>
      </c>
      <c r="F37" s="31" t="str">
        <f t="shared" si="5"/>
        <v/>
      </c>
    </row>
    <row r="38" spans="1:9" x14ac:dyDescent="0.3">
      <c r="A38" s="20" t="s">
        <v>18</v>
      </c>
      <c r="B38" s="22"/>
      <c r="C38" s="22"/>
      <c r="D38" s="20" t="str">
        <f t="shared" si="3"/>
        <v/>
      </c>
      <c r="E38" s="20" t="str">
        <f t="shared" si="4"/>
        <v/>
      </c>
      <c r="F38" s="31" t="str">
        <f t="shared" si="5"/>
        <v/>
      </c>
    </row>
    <row r="39" spans="1:9" x14ac:dyDescent="0.3">
      <c r="A39" s="20" t="s">
        <v>19</v>
      </c>
      <c r="B39" s="22"/>
      <c r="C39" s="22"/>
      <c r="D39" s="20" t="str">
        <f t="shared" si="3"/>
        <v/>
      </c>
      <c r="E39" s="20" t="str">
        <f t="shared" si="4"/>
        <v/>
      </c>
      <c r="F39" s="31" t="str">
        <f t="shared" si="5"/>
        <v/>
      </c>
    </row>
    <row r="40" spans="1:9" x14ac:dyDescent="0.3">
      <c r="A40" s="20" t="s">
        <v>20</v>
      </c>
      <c r="B40" s="22"/>
      <c r="C40" s="22"/>
      <c r="D40" s="20" t="str">
        <f t="shared" si="3"/>
        <v/>
      </c>
      <c r="E40" s="20" t="str">
        <f t="shared" si="4"/>
        <v/>
      </c>
      <c r="F40" s="31" t="str">
        <f t="shared" si="5"/>
        <v/>
      </c>
    </row>
    <row r="41" spans="1:9" x14ac:dyDescent="0.3">
      <c r="A41" s="20" t="s">
        <v>21</v>
      </c>
      <c r="B41" s="22"/>
      <c r="C41" s="22"/>
      <c r="D41" s="20" t="str">
        <f t="shared" si="3"/>
        <v/>
      </c>
      <c r="E41" s="20" t="str">
        <f t="shared" si="4"/>
        <v/>
      </c>
      <c r="F41" s="31" t="str">
        <f t="shared" si="5"/>
        <v/>
      </c>
    </row>
    <row r="42" spans="1:9" x14ac:dyDescent="0.3">
      <c r="A42" s="20"/>
      <c r="B42" s="22"/>
      <c r="C42" s="22"/>
      <c r="D42" s="20" t="str">
        <f t="shared" si="3"/>
        <v/>
      </c>
      <c r="E42" s="20" t="str">
        <f t="shared" si="4"/>
        <v/>
      </c>
      <c r="F42" s="31" t="str">
        <f t="shared" si="5"/>
        <v/>
      </c>
    </row>
    <row r="43" spans="1:9" x14ac:dyDescent="0.3">
      <c r="A43" s="20"/>
      <c r="B43" s="22"/>
      <c r="C43" s="22"/>
      <c r="D43" s="20" t="str">
        <f t="shared" si="3"/>
        <v/>
      </c>
      <c r="E43" s="20" t="str">
        <f t="shared" si="4"/>
        <v/>
      </c>
      <c r="F43" s="31" t="str">
        <f t="shared" si="5"/>
        <v/>
      </c>
    </row>
    <row r="44" spans="1:9" x14ac:dyDescent="0.3">
      <c r="A44" s="20"/>
      <c r="B44" s="22"/>
      <c r="C44" s="22"/>
      <c r="D44" s="20" t="str">
        <f t="shared" si="3"/>
        <v/>
      </c>
      <c r="E44" s="20" t="str">
        <f t="shared" si="4"/>
        <v/>
      </c>
      <c r="F44" s="31" t="str">
        <f t="shared" si="5"/>
        <v/>
      </c>
    </row>
    <row r="45" spans="1:9" ht="15" thickBot="1" x14ac:dyDescent="0.35">
      <c r="A45"/>
      <c r="D45" t="str">
        <f t="shared" ref="D28:D45" si="6">IF(B45&gt;69,"A",IF(B45&gt;59,"B",IF(B45&gt;49,"C",IF(B45&gt;44,"D",IF(AND(B45&lt;44,LEN(B45)=0),"","F")))))</f>
        <v/>
      </c>
      <c r="E45" t="str">
        <f t="shared" ref="E28:E45" si="7">IF(D45="A",5,IF(D45="B",4,IF(D45="C",3,IF(D45="D",2,IF(D45="F",0,"")))))</f>
        <v/>
      </c>
      <c r="F45" s="32" t="str">
        <f t="shared" ref="F28:F45" si="8">IF(ISBLANK(B45),"",(C45*E45))</f>
        <v/>
      </c>
    </row>
    <row r="46" spans="1:9" s="2" customFormat="1" ht="15.6" x14ac:dyDescent="0.3">
      <c r="A46" s="11" t="s">
        <v>34</v>
      </c>
      <c r="B46" s="18" t="s">
        <v>22</v>
      </c>
      <c r="C46" s="12">
        <f>SUM(C27:C35)</f>
        <v>0</v>
      </c>
      <c r="D46" s="13"/>
      <c r="E46" s="18" t="s">
        <v>0</v>
      </c>
      <c r="F46" s="28">
        <f>ROUND(SUM(F27:F45),2)</f>
        <v>0</v>
      </c>
      <c r="G46" s="13"/>
      <c r="H46" s="18" t="s">
        <v>1</v>
      </c>
      <c r="I46" s="27">
        <f>IF(C46&gt;0,ROUND(F46/C46,2),0)</f>
        <v>0</v>
      </c>
    </row>
    <row r="47" spans="1:9" s="2" customFormat="1" ht="16.2" thickBot="1" x14ac:dyDescent="0.35">
      <c r="A47" s="35" t="s">
        <v>28</v>
      </c>
      <c r="B47" s="36" t="s">
        <v>23</v>
      </c>
      <c r="C47" s="37">
        <f>C20+C46</f>
        <v>0</v>
      </c>
      <c r="D47" s="38"/>
      <c r="E47" s="36" t="s">
        <v>24</v>
      </c>
      <c r="F47" s="40">
        <f>ROUND(F20+F46,2)</f>
        <v>0</v>
      </c>
      <c r="G47" s="38"/>
      <c r="H47" s="36" t="s">
        <v>2</v>
      </c>
      <c r="I47" s="39">
        <f>IF(C47&gt;0,ROUND(F47/C47,2),0)</f>
        <v>0</v>
      </c>
    </row>
    <row r="48" spans="1:9" ht="15" thickTop="1" x14ac:dyDescent="0.3">
      <c r="A48" s="14"/>
      <c r="B48" s="9"/>
      <c r="C48" s="10"/>
      <c r="D48" s="8"/>
      <c r="E48" s="9"/>
      <c r="F48" s="29"/>
      <c r="G48" s="8"/>
      <c r="H48" s="9" t="s">
        <v>25</v>
      </c>
      <c r="I48" s="26" t="str">
        <f>IF(C46=0,"",IF(AND(I46&lt;1,I19&lt;1,I47&lt;1),"Withraw from University",IF(AND(I46&lt;1,I19&lt;1,I47&gt;1),"Withdraw From Program",IF(AND(I46&lt;1,I19&gt;1,I47&lt;1),"Probation",IF(I46=0,"","Good Standing")))))</f>
        <v/>
      </c>
    </row>
    <row r="49" spans="1:9" ht="16.2" thickBot="1" x14ac:dyDescent="0.35">
      <c r="A49" s="15"/>
      <c r="B49" s="16"/>
      <c r="C49" s="17"/>
      <c r="D49" s="17"/>
      <c r="E49" s="3"/>
      <c r="F49" s="33"/>
      <c r="G49" s="17"/>
      <c r="H49" s="16" t="s">
        <v>35</v>
      </c>
      <c r="I49" s="23" t="str">
        <f>IF(C46=0,"",IF(I47&gt;=4.5,"First Class",IF(I47&gt;=3.5,"Second Class Upper",IF(I47&gt;=2.5,"Second Class Lower",IF(I47&gt;=1.5,"Third Class","Fail")))))</f>
        <v/>
      </c>
    </row>
  </sheetData>
  <mergeCells count="2">
    <mergeCell ref="A1:F1"/>
    <mergeCell ref="A25:F25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9"/>
  <sheetViews>
    <sheetView workbookViewId="0">
      <selection activeCell="I48" sqref="I48"/>
    </sheetView>
  </sheetViews>
  <sheetFormatPr defaultRowHeight="14.4" x14ac:dyDescent="0.3"/>
  <cols>
    <col min="1" max="1" width="14.44140625" style="5" bestFit="1" customWidth="1"/>
    <col min="2" max="2" width="7.109375" bestFit="1" customWidth="1"/>
    <col min="3" max="3" width="5.6640625" bestFit="1" customWidth="1"/>
    <col min="4" max="4" width="6.44140625" bestFit="1" customWidth="1"/>
    <col min="5" max="5" width="8.6640625" bestFit="1" customWidth="1"/>
    <col min="6" max="6" width="8.6640625" style="32" bestFit="1" customWidth="1"/>
    <col min="7" max="7" width="2.44140625" customWidth="1"/>
    <col min="8" max="8" width="7.6640625" bestFit="1" customWidth="1"/>
    <col min="9" max="9" width="23.109375" bestFit="1" customWidth="1"/>
    <col min="10" max="10" width="14.6640625" bestFit="1" customWidth="1"/>
    <col min="11" max="11" width="19.88671875" customWidth="1"/>
  </cols>
  <sheetData>
    <row r="1" spans="1:6" s="1" customFormat="1" ht="18" x14ac:dyDescent="0.35">
      <c r="A1" s="41" t="s">
        <v>36</v>
      </c>
      <c r="B1" s="41"/>
      <c r="C1" s="41"/>
      <c r="D1" s="41"/>
      <c r="E1" s="41"/>
      <c r="F1" s="41"/>
    </row>
    <row r="2" spans="1:6" s="5" customFormat="1" x14ac:dyDescent="0.3">
      <c r="A2" s="19" t="s">
        <v>3</v>
      </c>
      <c r="B2" s="19" t="s">
        <v>6</v>
      </c>
      <c r="C2" s="19" t="s">
        <v>32</v>
      </c>
      <c r="D2" s="19" t="s">
        <v>31</v>
      </c>
      <c r="E2" s="19" t="s">
        <v>5</v>
      </c>
      <c r="F2" s="30" t="s">
        <v>30</v>
      </c>
    </row>
    <row r="3" spans="1:6" x14ac:dyDescent="0.3">
      <c r="A3" s="20" t="s">
        <v>7</v>
      </c>
      <c r="B3" s="22"/>
      <c r="C3" s="22"/>
      <c r="D3" s="20" t="str">
        <f>IF(B3&gt;69,"A",IF(B3&gt;59,"B",IF(B3&gt;49,"C",IF(B3&gt;44,"D",IF(B3&gt;=40,"E",IF(AND(B3&lt;40,LEN(B3)=0),"","F"))))))</f>
        <v/>
      </c>
      <c r="E3" s="20" t="str">
        <f>IF(D3="A",5,IF(D3="B",4,IF(D3="C",3,IF(D3="D",2,IF(D3="E",1,IF(D3="F",0,""))))))</f>
        <v/>
      </c>
      <c r="F3" s="31" t="str">
        <f>IF(ISBLANK(B3),"",(C3*E3))</f>
        <v/>
      </c>
    </row>
    <row r="4" spans="1:6" x14ac:dyDescent="0.3">
      <c r="A4" s="20" t="s">
        <v>8</v>
      </c>
      <c r="B4" s="22"/>
      <c r="C4" s="22"/>
      <c r="D4" s="20" t="str">
        <f t="shared" ref="D4:D17" si="0">IF(B4&gt;69,"A",IF(B4&gt;59,"B",IF(B4&gt;49,"C",IF(B4&gt;44,"D",IF(B4&gt;=40,"E",IF(AND(B4&lt;40,LEN(B4)=0),"","F"))))))</f>
        <v/>
      </c>
      <c r="E4" s="20" t="str">
        <f t="shared" ref="E4:E17" si="1">IF(D4="A",5,IF(D4="B",4,IF(D4="C",3,IF(D4="D",2,IF(D4="E",1,IF(D4="F",0,""))))))</f>
        <v/>
      </c>
      <c r="F4" s="31" t="str">
        <f t="shared" ref="F4:F17" si="2">IF(ISBLANK(B4),"",(C4*E4))</f>
        <v/>
      </c>
    </row>
    <row r="5" spans="1:6" x14ac:dyDescent="0.3">
      <c r="A5" s="20" t="s">
        <v>9</v>
      </c>
      <c r="B5" s="22"/>
      <c r="C5" s="22"/>
      <c r="D5" s="20" t="str">
        <f t="shared" si="0"/>
        <v/>
      </c>
      <c r="E5" s="20" t="str">
        <f t="shared" si="1"/>
        <v/>
      </c>
      <c r="F5" s="31" t="str">
        <f t="shared" si="2"/>
        <v/>
      </c>
    </row>
    <row r="6" spans="1:6" x14ac:dyDescent="0.3">
      <c r="A6" s="20" t="s">
        <v>10</v>
      </c>
      <c r="B6" s="22"/>
      <c r="C6" s="22"/>
      <c r="D6" s="20" t="str">
        <f t="shared" si="0"/>
        <v/>
      </c>
      <c r="E6" s="20" t="str">
        <f t="shared" si="1"/>
        <v/>
      </c>
      <c r="F6" s="31" t="str">
        <f t="shared" si="2"/>
        <v/>
      </c>
    </row>
    <row r="7" spans="1:6" x14ac:dyDescent="0.3">
      <c r="A7" s="20" t="s">
        <v>11</v>
      </c>
      <c r="B7" s="22"/>
      <c r="C7" s="22"/>
      <c r="D7" s="20" t="str">
        <f t="shared" si="0"/>
        <v/>
      </c>
      <c r="E7" s="20" t="str">
        <f t="shared" si="1"/>
        <v/>
      </c>
      <c r="F7" s="31" t="str">
        <f t="shared" si="2"/>
        <v/>
      </c>
    </row>
    <row r="8" spans="1:6" x14ac:dyDescent="0.3">
      <c r="A8" s="20" t="s">
        <v>12</v>
      </c>
      <c r="B8" s="22"/>
      <c r="C8" s="22"/>
      <c r="D8" s="20" t="str">
        <f t="shared" si="0"/>
        <v/>
      </c>
      <c r="E8" s="20" t="str">
        <f t="shared" si="1"/>
        <v/>
      </c>
      <c r="F8" s="31" t="str">
        <f t="shared" si="2"/>
        <v/>
      </c>
    </row>
    <row r="9" spans="1:6" x14ac:dyDescent="0.3">
      <c r="A9" s="20" t="s">
        <v>13</v>
      </c>
      <c r="B9" s="22"/>
      <c r="C9" s="22"/>
      <c r="D9" s="20" t="str">
        <f t="shared" si="0"/>
        <v/>
      </c>
      <c r="E9" s="20" t="str">
        <f t="shared" si="1"/>
        <v/>
      </c>
      <c r="F9" s="31" t="str">
        <f t="shared" si="2"/>
        <v/>
      </c>
    </row>
    <row r="10" spans="1:6" x14ac:dyDescent="0.3">
      <c r="A10" s="20" t="s">
        <v>14</v>
      </c>
      <c r="B10" s="22"/>
      <c r="C10" s="22"/>
      <c r="D10" s="20" t="str">
        <f t="shared" si="0"/>
        <v/>
      </c>
      <c r="E10" s="20" t="str">
        <f t="shared" si="1"/>
        <v/>
      </c>
      <c r="F10" s="31" t="str">
        <f t="shared" si="2"/>
        <v/>
      </c>
    </row>
    <row r="11" spans="1:6" x14ac:dyDescent="0.3">
      <c r="A11" s="20" t="s">
        <v>15</v>
      </c>
      <c r="B11" s="22"/>
      <c r="C11" s="22"/>
      <c r="D11" s="20" t="str">
        <f t="shared" si="0"/>
        <v/>
      </c>
      <c r="E11" s="20" t="str">
        <f t="shared" si="1"/>
        <v/>
      </c>
      <c r="F11" s="31" t="str">
        <f t="shared" si="2"/>
        <v/>
      </c>
    </row>
    <row r="12" spans="1:6" x14ac:dyDescent="0.3">
      <c r="A12" s="20" t="s">
        <v>16</v>
      </c>
      <c r="B12" s="22"/>
      <c r="C12" s="22"/>
      <c r="D12" s="20" t="str">
        <f t="shared" si="0"/>
        <v/>
      </c>
      <c r="E12" s="20" t="str">
        <f t="shared" si="1"/>
        <v/>
      </c>
      <c r="F12" s="31" t="str">
        <f t="shared" si="2"/>
        <v/>
      </c>
    </row>
    <row r="13" spans="1:6" x14ac:dyDescent="0.3">
      <c r="A13" s="20" t="s">
        <v>17</v>
      </c>
      <c r="B13" s="22"/>
      <c r="C13" s="22"/>
      <c r="D13" s="20" t="str">
        <f t="shared" si="0"/>
        <v/>
      </c>
      <c r="E13" s="20" t="str">
        <f t="shared" si="1"/>
        <v/>
      </c>
      <c r="F13" s="31" t="str">
        <f t="shared" si="2"/>
        <v/>
      </c>
    </row>
    <row r="14" spans="1:6" x14ac:dyDescent="0.3">
      <c r="A14" s="20" t="s">
        <v>18</v>
      </c>
      <c r="B14" s="22"/>
      <c r="C14" s="22"/>
      <c r="D14" s="20" t="str">
        <f t="shared" si="0"/>
        <v/>
      </c>
      <c r="E14" s="20" t="str">
        <f t="shared" si="1"/>
        <v/>
      </c>
      <c r="F14" s="31" t="str">
        <f t="shared" si="2"/>
        <v/>
      </c>
    </row>
    <row r="15" spans="1:6" x14ac:dyDescent="0.3">
      <c r="A15" s="20" t="s">
        <v>19</v>
      </c>
      <c r="B15" s="22"/>
      <c r="C15" s="22"/>
      <c r="D15" s="20" t="str">
        <f t="shared" si="0"/>
        <v/>
      </c>
      <c r="E15" s="20" t="str">
        <f t="shared" si="1"/>
        <v/>
      </c>
      <c r="F15" s="31" t="str">
        <f t="shared" si="2"/>
        <v/>
      </c>
    </row>
    <row r="16" spans="1:6" x14ac:dyDescent="0.3">
      <c r="A16" s="20" t="s">
        <v>20</v>
      </c>
      <c r="B16" s="22"/>
      <c r="C16" s="22"/>
      <c r="D16" s="20" t="str">
        <f t="shared" si="0"/>
        <v/>
      </c>
      <c r="E16" s="20" t="str">
        <f t="shared" si="1"/>
        <v/>
      </c>
      <c r="F16" s="31" t="str">
        <f t="shared" si="2"/>
        <v/>
      </c>
    </row>
    <row r="17" spans="1:11" x14ac:dyDescent="0.3">
      <c r="A17" s="20" t="s">
        <v>21</v>
      </c>
      <c r="B17" s="22"/>
      <c r="C17" s="22"/>
      <c r="D17" s="20" t="str">
        <f t="shared" si="0"/>
        <v/>
      </c>
      <c r="E17" s="20" t="str">
        <f t="shared" si="1"/>
        <v/>
      </c>
      <c r="F17" s="31" t="str">
        <f t="shared" si="2"/>
        <v/>
      </c>
    </row>
    <row r="18" spans="1:11" ht="15" thickBot="1" x14ac:dyDescent="0.35">
      <c r="A18"/>
    </row>
    <row r="19" spans="1:11" s="4" customFormat="1" ht="15.6" x14ac:dyDescent="0.3">
      <c r="A19" s="11" t="s">
        <v>34</v>
      </c>
      <c r="B19" s="18" t="s">
        <v>22</v>
      </c>
      <c r="C19" s="12">
        <f>SUM(C3:C12)</f>
        <v>0</v>
      </c>
      <c r="D19" s="13"/>
      <c r="E19" s="18" t="s">
        <v>26</v>
      </c>
      <c r="F19" s="28">
        <f>SUM(F3:F18)</f>
        <v>0</v>
      </c>
      <c r="G19" s="13"/>
      <c r="H19" s="18" t="s">
        <v>1</v>
      </c>
      <c r="I19" s="27">
        <f>IF(C19&gt;0,ROUND(F19/C19,2),0)</f>
        <v>0</v>
      </c>
    </row>
    <row r="20" spans="1:11" s="4" customFormat="1" ht="16.2" thickBot="1" x14ac:dyDescent="0.35">
      <c r="A20" s="35" t="s">
        <v>28</v>
      </c>
      <c r="B20" s="36" t="s">
        <v>23</v>
      </c>
      <c r="C20" s="37">
        <f>C19+'200 LEVEL'!C47</f>
        <v>0</v>
      </c>
      <c r="D20" s="38"/>
      <c r="E20" s="36" t="s">
        <v>27</v>
      </c>
      <c r="F20" s="40">
        <f>F19+'200 LEVEL'!F47</f>
        <v>0</v>
      </c>
      <c r="G20" s="38"/>
      <c r="H20" s="36" t="s">
        <v>2</v>
      </c>
      <c r="I20" s="39">
        <f>IF(C19&gt;0,ROUND(F20/C20,2),0)</f>
        <v>0</v>
      </c>
    </row>
    <row r="21" spans="1:11" s="4" customFormat="1" ht="16.2" thickTop="1" x14ac:dyDescent="0.3">
      <c r="A21" s="14"/>
      <c r="B21" s="9"/>
      <c r="C21" s="10"/>
      <c r="D21" s="8"/>
      <c r="E21" s="9"/>
      <c r="F21" s="29"/>
      <c r="G21" s="8"/>
      <c r="H21" s="9" t="s">
        <v>25</v>
      </c>
      <c r="I21" s="26" t="str">
        <f>IF(C19=0,"",IF(I19&lt;1,"Probation","Good Standing"))</f>
        <v/>
      </c>
    </row>
    <row r="22" spans="1:11" s="2" customFormat="1" ht="16.2" thickBot="1" x14ac:dyDescent="0.35">
      <c r="A22" s="15"/>
      <c r="B22" s="16"/>
      <c r="C22" s="17"/>
      <c r="D22" s="17"/>
      <c r="E22" s="3"/>
      <c r="F22" s="33"/>
      <c r="G22" s="17"/>
      <c r="H22" s="16" t="s">
        <v>29</v>
      </c>
      <c r="I22" s="23" t="str">
        <f>IF(C19=0,"",IF(I20&gt;=4.5,"First Class",IF(I20&gt;=3.5,"Second Class Upper",IF(I20&gt;=2.5,"Second Class Lower",IF(I20&gt;=1.5,"Third Class","Fail")))))</f>
        <v/>
      </c>
      <c r="J22" s="6"/>
      <c r="K22" s="7"/>
    </row>
    <row r="23" spans="1:11" s="2" customFormat="1" ht="15.6" x14ac:dyDescent="0.3">
      <c r="A23" s="8"/>
      <c r="B23" s="9"/>
      <c r="C23" s="8"/>
      <c r="D23" s="8"/>
      <c r="E23" s="9"/>
      <c r="F23" s="34"/>
      <c r="G23" s="8"/>
      <c r="H23" s="9"/>
      <c r="I23" s="25"/>
      <c r="J23" s="6"/>
      <c r="K23" s="7"/>
    </row>
    <row r="24" spans="1:11" x14ac:dyDescent="0.3">
      <c r="A24"/>
    </row>
    <row r="25" spans="1:11" s="1" customFormat="1" ht="18" x14ac:dyDescent="0.35">
      <c r="A25" s="41" t="s">
        <v>37</v>
      </c>
      <c r="B25" s="41"/>
      <c r="C25" s="41"/>
      <c r="D25" s="41"/>
      <c r="E25" s="41"/>
      <c r="F25" s="41"/>
      <c r="G25" s="24"/>
    </row>
    <row r="26" spans="1:11" s="5" customFormat="1" x14ac:dyDescent="0.3">
      <c r="A26" s="19" t="s">
        <v>3</v>
      </c>
      <c r="B26" s="21" t="s">
        <v>4</v>
      </c>
      <c r="C26" s="21" t="s">
        <v>33</v>
      </c>
      <c r="D26" s="19" t="s">
        <v>31</v>
      </c>
      <c r="E26" s="19" t="s">
        <v>5</v>
      </c>
      <c r="F26" s="30" t="s">
        <v>30</v>
      </c>
    </row>
    <row r="27" spans="1:11" x14ac:dyDescent="0.3">
      <c r="A27" s="20" t="s">
        <v>7</v>
      </c>
      <c r="B27" s="22"/>
      <c r="C27" s="22"/>
      <c r="D27" s="20" t="str">
        <f>IF(B27&gt;69,"A",IF(B27&gt;59,"B",IF(B27&gt;49,"C",IF(B27&gt;44,"D",IF(B27&gt;=40,"E",IF(AND(B27&lt;40,LEN(B27)=0),"","F"))))))</f>
        <v/>
      </c>
      <c r="E27" s="20" t="str">
        <f>IF(D27="A",5,IF(D27="B",4,IF(D27="C",3,IF(D27="D",2,IF(D27="E",1,IF(D27="F",0,""))))))</f>
        <v/>
      </c>
      <c r="F27" s="31" t="str">
        <f>IF(ISBLANK(B27),"",(C27*E27))</f>
        <v/>
      </c>
    </row>
    <row r="28" spans="1:11" x14ac:dyDescent="0.3">
      <c r="A28" s="20" t="s">
        <v>8</v>
      </c>
      <c r="B28" s="22"/>
      <c r="C28" s="22"/>
      <c r="D28" s="20" t="str">
        <f t="shared" ref="D28:D44" si="3">IF(B28&gt;69,"A",IF(B28&gt;59,"B",IF(B28&gt;49,"C",IF(B28&gt;44,"D",IF(B28&gt;=40,"E",IF(AND(B28&lt;40,LEN(B28)=0),"","F"))))))</f>
        <v/>
      </c>
      <c r="E28" s="20" t="str">
        <f t="shared" ref="E28:E44" si="4">IF(D28="A",5,IF(D28="B",4,IF(D28="C",3,IF(D28="D",2,IF(D28="E",1,IF(D28="F",0,""))))))</f>
        <v/>
      </c>
      <c r="F28" s="31" t="str">
        <f t="shared" ref="F28:F44" si="5">IF(ISBLANK(B28),"",(C28*E28))</f>
        <v/>
      </c>
    </row>
    <row r="29" spans="1:11" x14ac:dyDescent="0.3">
      <c r="A29" s="20" t="s">
        <v>9</v>
      </c>
      <c r="B29" s="22"/>
      <c r="C29" s="22"/>
      <c r="D29" s="20" t="str">
        <f t="shared" si="3"/>
        <v/>
      </c>
      <c r="E29" s="20" t="str">
        <f t="shared" si="4"/>
        <v/>
      </c>
      <c r="F29" s="31" t="str">
        <f t="shared" si="5"/>
        <v/>
      </c>
    </row>
    <row r="30" spans="1:11" x14ac:dyDescent="0.3">
      <c r="A30" s="20" t="s">
        <v>10</v>
      </c>
      <c r="B30" s="22"/>
      <c r="C30" s="22"/>
      <c r="D30" s="20" t="str">
        <f t="shared" si="3"/>
        <v/>
      </c>
      <c r="E30" s="20" t="str">
        <f t="shared" si="4"/>
        <v/>
      </c>
      <c r="F30" s="31" t="str">
        <f t="shared" si="5"/>
        <v/>
      </c>
    </row>
    <row r="31" spans="1:11" x14ac:dyDescent="0.3">
      <c r="A31" s="20" t="s">
        <v>11</v>
      </c>
      <c r="B31" s="22"/>
      <c r="C31" s="22"/>
      <c r="D31" s="20" t="str">
        <f t="shared" si="3"/>
        <v/>
      </c>
      <c r="E31" s="20" t="str">
        <f t="shared" si="4"/>
        <v/>
      </c>
      <c r="F31" s="31" t="str">
        <f t="shared" si="5"/>
        <v/>
      </c>
    </row>
    <row r="32" spans="1:11" x14ac:dyDescent="0.3">
      <c r="A32" s="20" t="s">
        <v>12</v>
      </c>
      <c r="B32" s="22"/>
      <c r="C32" s="22"/>
      <c r="D32" s="20" t="str">
        <f t="shared" si="3"/>
        <v/>
      </c>
      <c r="E32" s="20" t="str">
        <f t="shared" si="4"/>
        <v/>
      </c>
      <c r="F32" s="31" t="str">
        <f t="shared" si="5"/>
        <v/>
      </c>
    </row>
    <row r="33" spans="1:9" x14ac:dyDescent="0.3">
      <c r="A33" s="20" t="s">
        <v>13</v>
      </c>
      <c r="B33" s="22"/>
      <c r="C33" s="22"/>
      <c r="D33" s="20" t="str">
        <f t="shared" si="3"/>
        <v/>
      </c>
      <c r="E33" s="20" t="str">
        <f t="shared" si="4"/>
        <v/>
      </c>
      <c r="F33" s="31" t="str">
        <f t="shared" si="5"/>
        <v/>
      </c>
    </row>
    <row r="34" spans="1:9" x14ac:dyDescent="0.3">
      <c r="A34" s="20" t="s">
        <v>14</v>
      </c>
      <c r="B34" s="22"/>
      <c r="C34" s="22"/>
      <c r="D34" s="20" t="str">
        <f t="shared" si="3"/>
        <v/>
      </c>
      <c r="E34" s="20" t="str">
        <f t="shared" si="4"/>
        <v/>
      </c>
      <c r="F34" s="31" t="str">
        <f t="shared" si="5"/>
        <v/>
      </c>
    </row>
    <row r="35" spans="1:9" x14ac:dyDescent="0.3">
      <c r="A35" s="20" t="s">
        <v>15</v>
      </c>
      <c r="B35" s="22"/>
      <c r="C35" s="22"/>
      <c r="D35" s="20" t="str">
        <f t="shared" si="3"/>
        <v/>
      </c>
      <c r="E35" s="20" t="str">
        <f t="shared" si="4"/>
        <v/>
      </c>
      <c r="F35" s="31" t="str">
        <f t="shared" si="5"/>
        <v/>
      </c>
    </row>
    <row r="36" spans="1:9" x14ac:dyDescent="0.3">
      <c r="A36" s="20" t="s">
        <v>16</v>
      </c>
      <c r="B36" s="22"/>
      <c r="C36" s="22"/>
      <c r="D36" s="20" t="str">
        <f t="shared" si="3"/>
        <v/>
      </c>
      <c r="E36" s="20" t="str">
        <f t="shared" si="4"/>
        <v/>
      </c>
      <c r="F36" s="31" t="str">
        <f t="shared" si="5"/>
        <v/>
      </c>
    </row>
    <row r="37" spans="1:9" x14ac:dyDescent="0.3">
      <c r="A37" s="20" t="s">
        <v>17</v>
      </c>
      <c r="B37" s="22"/>
      <c r="C37" s="22"/>
      <c r="D37" s="20" t="str">
        <f t="shared" si="3"/>
        <v/>
      </c>
      <c r="E37" s="20" t="str">
        <f t="shared" si="4"/>
        <v/>
      </c>
      <c r="F37" s="31" t="str">
        <f t="shared" si="5"/>
        <v/>
      </c>
    </row>
    <row r="38" spans="1:9" x14ac:dyDescent="0.3">
      <c r="A38" s="20" t="s">
        <v>18</v>
      </c>
      <c r="B38" s="22"/>
      <c r="C38" s="22"/>
      <c r="D38" s="20" t="str">
        <f t="shared" si="3"/>
        <v/>
      </c>
      <c r="E38" s="20" t="str">
        <f t="shared" si="4"/>
        <v/>
      </c>
      <c r="F38" s="31" t="str">
        <f t="shared" si="5"/>
        <v/>
      </c>
    </row>
    <row r="39" spans="1:9" x14ac:dyDescent="0.3">
      <c r="A39" s="20" t="s">
        <v>19</v>
      </c>
      <c r="B39" s="22"/>
      <c r="C39" s="22"/>
      <c r="D39" s="20" t="str">
        <f t="shared" si="3"/>
        <v/>
      </c>
      <c r="E39" s="20" t="str">
        <f t="shared" si="4"/>
        <v/>
      </c>
      <c r="F39" s="31" t="str">
        <f t="shared" si="5"/>
        <v/>
      </c>
    </row>
    <row r="40" spans="1:9" x14ac:dyDescent="0.3">
      <c r="A40" s="20" t="s">
        <v>20</v>
      </c>
      <c r="B40" s="22"/>
      <c r="C40" s="22"/>
      <c r="D40" s="20" t="str">
        <f t="shared" si="3"/>
        <v/>
      </c>
      <c r="E40" s="20" t="str">
        <f t="shared" si="4"/>
        <v/>
      </c>
      <c r="F40" s="31" t="str">
        <f t="shared" si="5"/>
        <v/>
      </c>
    </row>
    <row r="41" spans="1:9" x14ac:dyDescent="0.3">
      <c r="A41" s="20" t="s">
        <v>21</v>
      </c>
      <c r="B41" s="22"/>
      <c r="C41" s="22"/>
      <c r="D41" s="20" t="str">
        <f t="shared" si="3"/>
        <v/>
      </c>
      <c r="E41" s="20" t="str">
        <f t="shared" si="4"/>
        <v/>
      </c>
      <c r="F41" s="31" t="str">
        <f t="shared" si="5"/>
        <v/>
      </c>
    </row>
    <row r="42" spans="1:9" x14ac:dyDescent="0.3">
      <c r="A42" s="20"/>
      <c r="B42" s="22"/>
      <c r="C42" s="22"/>
      <c r="D42" s="20" t="str">
        <f t="shared" si="3"/>
        <v/>
      </c>
      <c r="E42" s="20" t="str">
        <f t="shared" si="4"/>
        <v/>
      </c>
      <c r="F42" s="31" t="str">
        <f t="shared" si="5"/>
        <v/>
      </c>
    </row>
    <row r="43" spans="1:9" x14ac:dyDescent="0.3">
      <c r="A43" s="20"/>
      <c r="B43" s="22"/>
      <c r="C43" s="22"/>
      <c r="D43" s="20" t="str">
        <f t="shared" si="3"/>
        <v/>
      </c>
      <c r="E43" s="20" t="str">
        <f t="shared" si="4"/>
        <v/>
      </c>
      <c r="F43" s="31" t="str">
        <f t="shared" si="5"/>
        <v/>
      </c>
    </row>
    <row r="44" spans="1:9" x14ac:dyDescent="0.3">
      <c r="A44" s="20"/>
      <c r="B44" s="22"/>
      <c r="C44" s="22"/>
      <c r="D44" s="20" t="str">
        <f t="shared" si="3"/>
        <v/>
      </c>
      <c r="E44" s="20" t="str">
        <f t="shared" si="4"/>
        <v/>
      </c>
      <c r="F44" s="31" t="str">
        <f t="shared" si="5"/>
        <v/>
      </c>
    </row>
    <row r="45" spans="1:9" ht="15" thickBot="1" x14ac:dyDescent="0.35">
      <c r="A45"/>
      <c r="D45" t="str">
        <f t="shared" ref="D28:D45" si="6">IF(B45&gt;69,"A",IF(B45&gt;59,"B",IF(B45&gt;49,"C",IF(B45&gt;44,"D",IF(AND(B45&lt;44,LEN(B45)=0),"","F")))))</f>
        <v/>
      </c>
      <c r="E45" t="str">
        <f t="shared" ref="E28:E45" si="7">IF(D45="A",5,IF(D45="B",4,IF(D45="C",3,IF(D45="D",2,IF(D45="F",0,"")))))</f>
        <v/>
      </c>
      <c r="F45" s="32" t="str">
        <f t="shared" ref="F28:F45" si="8">IF(ISBLANK(B45),"",(C45*E45))</f>
        <v/>
      </c>
    </row>
    <row r="46" spans="1:9" s="2" customFormat="1" ht="15.6" x14ac:dyDescent="0.3">
      <c r="A46" s="11" t="s">
        <v>34</v>
      </c>
      <c r="B46" s="18" t="s">
        <v>22</v>
      </c>
      <c r="C46" s="12">
        <f>SUM(C27:C35)</f>
        <v>0</v>
      </c>
      <c r="D46" s="13"/>
      <c r="E46" s="18" t="s">
        <v>0</v>
      </c>
      <c r="F46" s="28">
        <f>ROUND(SUM(F27:F45),2)</f>
        <v>0</v>
      </c>
      <c r="G46" s="13"/>
      <c r="H46" s="18" t="s">
        <v>1</v>
      </c>
      <c r="I46" s="27">
        <f>IF(C46&gt;0,ROUND(F46/C46,2),0)</f>
        <v>0</v>
      </c>
    </row>
    <row r="47" spans="1:9" s="2" customFormat="1" ht="16.2" thickBot="1" x14ac:dyDescent="0.35">
      <c r="A47" s="35" t="s">
        <v>28</v>
      </c>
      <c r="B47" s="36" t="s">
        <v>23</v>
      </c>
      <c r="C47" s="37">
        <f>C20+C46</f>
        <v>0</v>
      </c>
      <c r="D47" s="38"/>
      <c r="E47" s="36" t="s">
        <v>24</v>
      </c>
      <c r="F47" s="40">
        <f>ROUND(F20+F46,2)</f>
        <v>0</v>
      </c>
      <c r="G47" s="38"/>
      <c r="H47" s="36" t="s">
        <v>2</v>
      </c>
      <c r="I47" s="39">
        <f>IF(C47&gt;0,ROUND(F47/C47,2),0)</f>
        <v>0</v>
      </c>
    </row>
    <row r="48" spans="1:9" ht="15" thickTop="1" x14ac:dyDescent="0.3">
      <c r="A48" s="14"/>
      <c r="B48" s="9"/>
      <c r="C48" s="10"/>
      <c r="D48" s="8"/>
      <c r="E48" s="9"/>
      <c r="F48" s="29"/>
      <c r="G48" s="8"/>
      <c r="H48" s="9" t="s">
        <v>25</v>
      </c>
      <c r="I48" s="26" t="str">
        <f>IF(C46=0,"",IF(AND(I46&lt;1,I19&lt;1,I47&lt;1),"Withraw from University",IF(AND(I46&lt;1,I19&lt;1,I47&gt;1),"Withdraw From Program",IF(AND(I46&lt;1,I19&gt;1,I47&lt;1),"Probation",IF(I46=0,"","Good Standing")))))</f>
        <v/>
      </c>
    </row>
    <row r="49" spans="1:9" ht="16.2" thickBot="1" x14ac:dyDescent="0.35">
      <c r="A49" s="15"/>
      <c r="B49" s="16"/>
      <c r="C49" s="17"/>
      <c r="D49" s="17"/>
      <c r="E49" s="3"/>
      <c r="F49" s="33"/>
      <c r="G49" s="17"/>
      <c r="H49" s="16" t="s">
        <v>35</v>
      </c>
      <c r="I49" s="23" t="str">
        <f>IF(C46=0,"",IF(I47&gt;=4.5,"First Class",IF(I47&gt;=3.5,"Second Class Upper",IF(I47&gt;=2.5,"Second Class Lower",IF(I47&gt;=1.5,"Third Class","Fail")))))</f>
        <v/>
      </c>
    </row>
  </sheetData>
  <mergeCells count="2">
    <mergeCell ref="A1:F1"/>
    <mergeCell ref="A25:F25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workbookViewId="0">
      <selection activeCell="I48" sqref="I48"/>
    </sheetView>
  </sheetViews>
  <sheetFormatPr defaultRowHeight="14.4" x14ac:dyDescent="0.3"/>
  <cols>
    <col min="1" max="1" width="14.44140625" style="5" bestFit="1" customWidth="1"/>
    <col min="2" max="2" width="7.109375" bestFit="1" customWidth="1"/>
    <col min="3" max="3" width="5.6640625" bestFit="1" customWidth="1"/>
    <col min="4" max="4" width="6.44140625" bestFit="1" customWidth="1"/>
    <col min="5" max="5" width="8.6640625" bestFit="1" customWidth="1"/>
    <col min="6" max="6" width="8.6640625" style="32" bestFit="1" customWidth="1"/>
    <col min="7" max="7" width="2.44140625" customWidth="1"/>
    <col min="8" max="8" width="7.6640625" bestFit="1" customWidth="1"/>
    <col min="9" max="9" width="23.109375" bestFit="1" customWidth="1"/>
    <col min="10" max="10" width="14.6640625" bestFit="1" customWidth="1"/>
    <col min="11" max="11" width="19.88671875" customWidth="1"/>
  </cols>
  <sheetData>
    <row r="1" spans="1:6" s="1" customFormat="1" ht="18" x14ac:dyDescent="0.35">
      <c r="A1" s="41" t="s">
        <v>36</v>
      </c>
      <c r="B1" s="41"/>
      <c r="C1" s="41"/>
      <c r="D1" s="41"/>
      <c r="E1" s="41"/>
      <c r="F1" s="41"/>
    </row>
    <row r="2" spans="1:6" s="5" customFormat="1" x14ac:dyDescent="0.3">
      <c r="A2" s="19" t="s">
        <v>3</v>
      </c>
      <c r="B2" s="19" t="s">
        <v>6</v>
      </c>
      <c r="C2" s="19" t="s">
        <v>32</v>
      </c>
      <c r="D2" s="19" t="s">
        <v>31</v>
      </c>
      <c r="E2" s="19" t="s">
        <v>5</v>
      </c>
      <c r="F2" s="30" t="s">
        <v>30</v>
      </c>
    </row>
    <row r="3" spans="1:6" x14ac:dyDescent="0.3">
      <c r="A3" s="20" t="s">
        <v>7</v>
      </c>
      <c r="B3" s="22"/>
      <c r="C3" s="22"/>
      <c r="D3" s="20" t="str">
        <f>IF(B3&gt;69,"A",IF(B3&gt;59,"B",IF(B3&gt;49,"C",IF(B3&gt;44,"D",IF(B3&gt;=40,"E",IF(AND(B3&lt;40,LEN(B3)=0),"","F"))))))</f>
        <v/>
      </c>
      <c r="E3" s="20" t="str">
        <f>IF(D3="A",5,IF(D3="B",4,IF(D3="C",3,IF(D3="D",2,IF(D3="E",1,IF(D3="F",0,""))))))</f>
        <v/>
      </c>
      <c r="F3" s="31" t="str">
        <f>IF(ISBLANK(B3),"",(C3*E3))</f>
        <v/>
      </c>
    </row>
    <row r="4" spans="1:6" x14ac:dyDescent="0.3">
      <c r="A4" s="20" t="s">
        <v>8</v>
      </c>
      <c r="B4" s="22"/>
      <c r="C4" s="22"/>
      <c r="D4" s="20" t="str">
        <f t="shared" ref="D4:D17" si="0">IF(B4&gt;69,"A",IF(B4&gt;59,"B",IF(B4&gt;49,"C",IF(B4&gt;44,"D",IF(B4&gt;=40,"E",IF(AND(B4&lt;40,LEN(B4)=0),"","F"))))))</f>
        <v/>
      </c>
      <c r="E4" s="20" t="str">
        <f t="shared" ref="E4:E17" si="1">IF(D4="A",5,IF(D4="B",4,IF(D4="C",3,IF(D4="D",2,IF(D4="E",1,IF(D4="F",0,""))))))</f>
        <v/>
      </c>
      <c r="F4" s="31" t="str">
        <f t="shared" ref="F4:F17" si="2">IF(ISBLANK(B4),"",(C4*E4))</f>
        <v/>
      </c>
    </row>
    <row r="5" spans="1:6" x14ac:dyDescent="0.3">
      <c r="A5" s="20" t="s">
        <v>9</v>
      </c>
      <c r="B5" s="22"/>
      <c r="C5" s="22"/>
      <c r="D5" s="20" t="str">
        <f t="shared" si="0"/>
        <v/>
      </c>
      <c r="E5" s="20" t="str">
        <f t="shared" si="1"/>
        <v/>
      </c>
      <c r="F5" s="31" t="str">
        <f t="shared" si="2"/>
        <v/>
      </c>
    </row>
    <row r="6" spans="1:6" x14ac:dyDescent="0.3">
      <c r="A6" s="20" t="s">
        <v>10</v>
      </c>
      <c r="B6" s="22"/>
      <c r="C6" s="22"/>
      <c r="D6" s="20" t="str">
        <f t="shared" si="0"/>
        <v/>
      </c>
      <c r="E6" s="20" t="str">
        <f t="shared" si="1"/>
        <v/>
      </c>
      <c r="F6" s="31" t="str">
        <f t="shared" si="2"/>
        <v/>
      </c>
    </row>
    <row r="7" spans="1:6" x14ac:dyDescent="0.3">
      <c r="A7" s="20" t="s">
        <v>11</v>
      </c>
      <c r="B7" s="22"/>
      <c r="C7" s="22"/>
      <c r="D7" s="20" t="str">
        <f t="shared" si="0"/>
        <v/>
      </c>
      <c r="E7" s="20" t="str">
        <f t="shared" si="1"/>
        <v/>
      </c>
      <c r="F7" s="31" t="str">
        <f t="shared" si="2"/>
        <v/>
      </c>
    </row>
    <row r="8" spans="1:6" x14ac:dyDescent="0.3">
      <c r="A8" s="20" t="s">
        <v>12</v>
      </c>
      <c r="B8" s="22"/>
      <c r="C8" s="22"/>
      <c r="D8" s="20" t="str">
        <f t="shared" si="0"/>
        <v/>
      </c>
      <c r="E8" s="20" t="str">
        <f t="shared" si="1"/>
        <v/>
      </c>
      <c r="F8" s="31" t="str">
        <f t="shared" si="2"/>
        <v/>
      </c>
    </row>
    <row r="9" spans="1:6" x14ac:dyDescent="0.3">
      <c r="A9" s="20" t="s">
        <v>13</v>
      </c>
      <c r="B9" s="22"/>
      <c r="C9" s="22"/>
      <c r="D9" s="20" t="str">
        <f t="shared" si="0"/>
        <v/>
      </c>
      <c r="E9" s="20" t="str">
        <f t="shared" si="1"/>
        <v/>
      </c>
      <c r="F9" s="31" t="str">
        <f t="shared" si="2"/>
        <v/>
      </c>
    </row>
    <row r="10" spans="1:6" x14ac:dyDescent="0.3">
      <c r="A10" s="20" t="s">
        <v>14</v>
      </c>
      <c r="B10" s="22"/>
      <c r="C10" s="22"/>
      <c r="D10" s="20" t="str">
        <f t="shared" si="0"/>
        <v/>
      </c>
      <c r="E10" s="20" t="str">
        <f t="shared" si="1"/>
        <v/>
      </c>
      <c r="F10" s="31" t="str">
        <f t="shared" si="2"/>
        <v/>
      </c>
    </row>
    <row r="11" spans="1:6" x14ac:dyDescent="0.3">
      <c r="A11" s="20" t="s">
        <v>15</v>
      </c>
      <c r="B11" s="22"/>
      <c r="C11" s="22"/>
      <c r="D11" s="20" t="str">
        <f t="shared" si="0"/>
        <v/>
      </c>
      <c r="E11" s="20" t="str">
        <f t="shared" si="1"/>
        <v/>
      </c>
      <c r="F11" s="31" t="str">
        <f t="shared" si="2"/>
        <v/>
      </c>
    </row>
    <row r="12" spans="1:6" x14ac:dyDescent="0.3">
      <c r="A12" s="20" t="s">
        <v>16</v>
      </c>
      <c r="B12" s="22"/>
      <c r="C12" s="22"/>
      <c r="D12" s="20" t="str">
        <f t="shared" si="0"/>
        <v/>
      </c>
      <c r="E12" s="20" t="str">
        <f t="shared" si="1"/>
        <v/>
      </c>
      <c r="F12" s="31" t="str">
        <f t="shared" si="2"/>
        <v/>
      </c>
    </row>
    <row r="13" spans="1:6" x14ac:dyDescent="0.3">
      <c r="A13" s="20" t="s">
        <v>17</v>
      </c>
      <c r="B13" s="22"/>
      <c r="C13" s="22"/>
      <c r="D13" s="20" t="str">
        <f t="shared" si="0"/>
        <v/>
      </c>
      <c r="E13" s="20" t="str">
        <f t="shared" si="1"/>
        <v/>
      </c>
      <c r="F13" s="31" t="str">
        <f t="shared" si="2"/>
        <v/>
      </c>
    </row>
    <row r="14" spans="1:6" x14ac:dyDescent="0.3">
      <c r="A14" s="20" t="s">
        <v>18</v>
      </c>
      <c r="B14" s="22"/>
      <c r="C14" s="22"/>
      <c r="D14" s="20" t="str">
        <f t="shared" si="0"/>
        <v/>
      </c>
      <c r="E14" s="20" t="str">
        <f t="shared" si="1"/>
        <v/>
      </c>
      <c r="F14" s="31" t="str">
        <f t="shared" si="2"/>
        <v/>
      </c>
    </row>
    <row r="15" spans="1:6" x14ac:dyDescent="0.3">
      <c r="A15" s="20" t="s">
        <v>19</v>
      </c>
      <c r="B15" s="22"/>
      <c r="C15" s="22"/>
      <c r="D15" s="20" t="str">
        <f t="shared" si="0"/>
        <v/>
      </c>
      <c r="E15" s="20" t="str">
        <f t="shared" si="1"/>
        <v/>
      </c>
      <c r="F15" s="31" t="str">
        <f t="shared" si="2"/>
        <v/>
      </c>
    </row>
    <row r="16" spans="1:6" x14ac:dyDescent="0.3">
      <c r="A16" s="20" t="s">
        <v>20</v>
      </c>
      <c r="B16" s="22"/>
      <c r="C16" s="22"/>
      <c r="D16" s="20" t="str">
        <f t="shared" si="0"/>
        <v/>
      </c>
      <c r="E16" s="20" t="str">
        <f t="shared" si="1"/>
        <v/>
      </c>
      <c r="F16" s="31" t="str">
        <f t="shared" si="2"/>
        <v/>
      </c>
    </row>
    <row r="17" spans="1:11" x14ac:dyDescent="0.3">
      <c r="A17" s="20" t="s">
        <v>21</v>
      </c>
      <c r="B17" s="22"/>
      <c r="C17" s="22"/>
      <c r="D17" s="20" t="str">
        <f t="shared" si="0"/>
        <v/>
      </c>
      <c r="E17" s="20" t="str">
        <f t="shared" si="1"/>
        <v/>
      </c>
      <c r="F17" s="31" t="str">
        <f t="shared" si="2"/>
        <v/>
      </c>
    </row>
    <row r="18" spans="1:11" ht="15" thickBot="1" x14ac:dyDescent="0.35">
      <c r="A18"/>
    </row>
    <row r="19" spans="1:11" s="4" customFormat="1" ht="15.6" x14ac:dyDescent="0.3">
      <c r="A19" s="11" t="s">
        <v>34</v>
      </c>
      <c r="B19" s="18" t="s">
        <v>22</v>
      </c>
      <c r="C19" s="12">
        <f>SUM(C3:C12)</f>
        <v>0</v>
      </c>
      <c r="D19" s="13"/>
      <c r="E19" s="18" t="s">
        <v>26</v>
      </c>
      <c r="F19" s="28">
        <f>SUM(F3:F18)</f>
        <v>0</v>
      </c>
      <c r="G19" s="13"/>
      <c r="H19" s="18" t="s">
        <v>1</v>
      </c>
      <c r="I19" s="27">
        <f>IF(C19&gt;0,ROUND(F19/C19,2),0)</f>
        <v>0</v>
      </c>
    </row>
    <row r="20" spans="1:11" s="4" customFormat="1" ht="16.2" thickBot="1" x14ac:dyDescent="0.35">
      <c r="A20" s="35" t="s">
        <v>28</v>
      </c>
      <c r="B20" s="36" t="s">
        <v>23</v>
      </c>
      <c r="C20" s="37">
        <f>C19+'300 LEVEL'!C47</f>
        <v>0</v>
      </c>
      <c r="D20" s="38"/>
      <c r="E20" s="36" t="s">
        <v>27</v>
      </c>
      <c r="F20" s="40">
        <f>F19+'300 LEVEL'!F47</f>
        <v>0</v>
      </c>
      <c r="G20" s="38"/>
      <c r="H20" s="36" t="s">
        <v>2</v>
      </c>
      <c r="I20" s="39">
        <f>IF(C19&gt;0,ROUND(F20/C20,2),0)</f>
        <v>0</v>
      </c>
    </row>
    <row r="21" spans="1:11" s="4" customFormat="1" ht="16.2" thickTop="1" x14ac:dyDescent="0.3">
      <c r="A21" s="14"/>
      <c r="B21" s="9"/>
      <c r="C21" s="10"/>
      <c r="D21" s="8"/>
      <c r="E21" s="9"/>
      <c r="F21" s="29"/>
      <c r="G21" s="8"/>
      <c r="H21" s="9" t="s">
        <v>25</v>
      </c>
      <c r="I21" s="26" t="str">
        <f>IF(C19=0,"",IF(I19&lt;1,"Probation","Good Standing"))</f>
        <v/>
      </c>
    </row>
    <row r="22" spans="1:11" s="2" customFormat="1" ht="16.2" thickBot="1" x14ac:dyDescent="0.35">
      <c r="A22" s="15"/>
      <c r="B22" s="16"/>
      <c r="C22" s="17"/>
      <c r="D22" s="17"/>
      <c r="E22" s="3"/>
      <c r="F22" s="33"/>
      <c r="G22" s="17"/>
      <c r="H22" s="16" t="s">
        <v>29</v>
      </c>
      <c r="I22" s="23" t="str">
        <f>IF(C19=0,"",IF(I20&gt;=4.5,"First Class",IF(I20&gt;=3.5,"Second Class Upper",IF(I20&gt;=2.5,"Second Class Lower",IF(I20&gt;=1.5,"Third Class","Fail")))))</f>
        <v/>
      </c>
      <c r="J22" s="6"/>
      <c r="K22" s="7"/>
    </row>
    <row r="23" spans="1:11" s="2" customFormat="1" ht="15.6" x14ac:dyDescent="0.3">
      <c r="A23" s="8"/>
      <c r="B23" s="9"/>
      <c r="C23" s="8"/>
      <c r="D23" s="8"/>
      <c r="E23" s="9"/>
      <c r="F23" s="34"/>
      <c r="G23" s="8"/>
      <c r="H23" s="9"/>
      <c r="I23" s="25"/>
      <c r="J23" s="6"/>
      <c r="K23" s="7"/>
    </row>
    <row r="24" spans="1:11" x14ac:dyDescent="0.3">
      <c r="A24"/>
    </row>
    <row r="25" spans="1:11" s="1" customFormat="1" ht="18" x14ac:dyDescent="0.35">
      <c r="A25" s="41" t="s">
        <v>37</v>
      </c>
      <c r="B25" s="41"/>
      <c r="C25" s="41"/>
      <c r="D25" s="41"/>
      <c r="E25" s="41"/>
      <c r="F25" s="41"/>
      <c r="G25" s="24"/>
    </row>
    <row r="26" spans="1:11" s="5" customFormat="1" x14ac:dyDescent="0.3">
      <c r="A26" s="19" t="s">
        <v>3</v>
      </c>
      <c r="B26" s="21" t="s">
        <v>4</v>
      </c>
      <c r="C26" s="21" t="s">
        <v>33</v>
      </c>
      <c r="D26" s="19" t="s">
        <v>31</v>
      </c>
      <c r="E26" s="19" t="s">
        <v>5</v>
      </c>
      <c r="F26" s="30" t="s">
        <v>30</v>
      </c>
    </row>
    <row r="27" spans="1:11" x14ac:dyDescent="0.3">
      <c r="A27" s="20" t="s">
        <v>7</v>
      </c>
      <c r="B27" s="22"/>
      <c r="C27" s="22"/>
      <c r="D27" s="20" t="str">
        <f>IF(B27&gt;69,"A",IF(B27&gt;59,"B",IF(B27&gt;49,"C",IF(B27&gt;44,"D",IF(B27&gt;=40,"E",IF(AND(B27&lt;40,LEN(B27)=0),"","F"))))))</f>
        <v/>
      </c>
      <c r="E27" s="20" t="str">
        <f>IF(D27="A",5,IF(D27="B",4,IF(D27="C",3,IF(D27="D",2,IF(D27="E",1,IF(D27="F",0,""))))))</f>
        <v/>
      </c>
      <c r="F27" s="31" t="str">
        <f>IF(ISBLANK(B27),"",(C27*E27))</f>
        <v/>
      </c>
    </row>
    <row r="28" spans="1:11" x14ac:dyDescent="0.3">
      <c r="A28" s="20" t="s">
        <v>8</v>
      </c>
      <c r="B28" s="22"/>
      <c r="C28" s="22"/>
      <c r="D28" s="20" t="str">
        <f t="shared" ref="D28:D44" si="3">IF(B28&gt;69,"A",IF(B28&gt;59,"B",IF(B28&gt;49,"C",IF(B28&gt;44,"D",IF(B28&gt;=40,"E",IF(AND(B28&lt;40,LEN(B28)=0),"","F"))))))</f>
        <v/>
      </c>
      <c r="E28" s="20" t="str">
        <f t="shared" ref="E28:E44" si="4">IF(D28="A",5,IF(D28="B",4,IF(D28="C",3,IF(D28="D",2,IF(D28="E",1,IF(D28="F",0,""))))))</f>
        <v/>
      </c>
      <c r="F28" s="31" t="str">
        <f t="shared" ref="F28:F44" si="5">IF(ISBLANK(B28),"",(C28*E28))</f>
        <v/>
      </c>
    </row>
    <row r="29" spans="1:11" x14ac:dyDescent="0.3">
      <c r="A29" s="20" t="s">
        <v>9</v>
      </c>
      <c r="B29" s="22"/>
      <c r="C29" s="22"/>
      <c r="D29" s="20" t="str">
        <f t="shared" si="3"/>
        <v/>
      </c>
      <c r="E29" s="20" t="str">
        <f t="shared" si="4"/>
        <v/>
      </c>
      <c r="F29" s="31" t="str">
        <f t="shared" si="5"/>
        <v/>
      </c>
    </row>
    <row r="30" spans="1:11" x14ac:dyDescent="0.3">
      <c r="A30" s="20" t="s">
        <v>10</v>
      </c>
      <c r="B30" s="22"/>
      <c r="C30" s="22"/>
      <c r="D30" s="20" t="str">
        <f t="shared" si="3"/>
        <v/>
      </c>
      <c r="E30" s="20" t="str">
        <f t="shared" si="4"/>
        <v/>
      </c>
      <c r="F30" s="31" t="str">
        <f t="shared" si="5"/>
        <v/>
      </c>
    </row>
    <row r="31" spans="1:11" x14ac:dyDescent="0.3">
      <c r="A31" s="20" t="s">
        <v>11</v>
      </c>
      <c r="B31" s="22"/>
      <c r="C31" s="22"/>
      <c r="D31" s="20" t="str">
        <f t="shared" si="3"/>
        <v/>
      </c>
      <c r="E31" s="20" t="str">
        <f t="shared" si="4"/>
        <v/>
      </c>
      <c r="F31" s="31" t="str">
        <f t="shared" si="5"/>
        <v/>
      </c>
    </row>
    <row r="32" spans="1:11" x14ac:dyDescent="0.3">
      <c r="A32" s="20" t="s">
        <v>12</v>
      </c>
      <c r="B32" s="22"/>
      <c r="C32" s="22"/>
      <c r="D32" s="20" t="str">
        <f t="shared" si="3"/>
        <v/>
      </c>
      <c r="E32" s="20" t="str">
        <f t="shared" si="4"/>
        <v/>
      </c>
      <c r="F32" s="31" t="str">
        <f t="shared" si="5"/>
        <v/>
      </c>
    </row>
    <row r="33" spans="1:9" x14ac:dyDescent="0.3">
      <c r="A33" s="20" t="s">
        <v>13</v>
      </c>
      <c r="B33" s="22"/>
      <c r="C33" s="22"/>
      <c r="D33" s="20" t="str">
        <f t="shared" si="3"/>
        <v/>
      </c>
      <c r="E33" s="20" t="str">
        <f t="shared" si="4"/>
        <v/>
      </c>
      <c r="F33" s="31" t="str">
        <f t="shared" si="5"/>
        <v/>
      </c>
    </row>
    <row r="34" spans="1:9" x14ac:dyDescent="0.3">
      <c r="A34" s="20" t="s">
        <v>14</v>
      </c>
      <c r="B34" s="22"/>
      <c r="C34" s="22"/>
      <c r="D34" s="20" t="str">
        <f t="shared" si="3"/>
        <v/>
      </c>
      <c r="E34" s="20" t="str">
        <f t="shared" si="4"/>
        <v/>
      </c>
      <c r="F34" s="31" t="str">
        <f t="shared" si="5"/>
        <v/>
      </c>
    </row>
    <row r="35" spans="1:9" x14ac:dyDescent="0.3">
      <c r="A35" s="20" t="s">
        <v>15</v>
      </c>
      <c r="B35" s="22"/>
      <c r="C35" s="22"/>
      <c r="D35" s="20" t="str">
        <f t="shared" si="3"/>
        <v/>
      </c>
      <c r="E35" s="20" t="str">
        <f t="shared" si="4"/>
        <v/>
      </c>
      <c r="F35" s="31" t="str">
        <f t="shared" si="5"/>
        <v/>
      </c>
    </row>
    <row r="36" spans="1:9" x14ac:dyDescent="0.3">
      <c r="A36" s="20" t="s">
        <v>16</v>
      </c>
      <c r="B36" s="22"/>
      <c r="C36" s="22"/>
      <c r="D36" s="20" t="str">
        <f t="shared" si="3"/>
        <v/>
      </c>
      <c r="E36" s="20" t="str">
        <f t="shared" si="4"/>
        <v/>
      </c>
      <c r="F36" s="31" t="str">
        <f t="shared" si="5"/>
        <v/>
      </c>
    </row>
    <row r="37" spans="1:9" x14ac:dyDescent="0.3">
      <c r="A37" s="20" t="s">
        <v>17</v>
      </c>
      <c r="B37" s="22"/>
      <c r="C37" s="22"/>
      <c r="D37" s="20" t="str">
        <f t="shared" si="3"/>
        <v/>
      </c>
      <c r="E37" s="20" t="str">
        <f t="shared" si="4"/>
        <v/>
      </c>
      <c r="F37" s="31" t="str">
        <f t="shared" si="5"/>
        <v/>
      </c>
    </row>
    <row r="38" spans="1:9" x14ac:dyDescent="0.3">
      <c r="A38" s="20" t="s">
        <v>18</v>
      </c>
      <c r="B38" s="22"/>
      <c r="C38" s="22"/>
      <c r="D38" s="20" t="str">
        <f t="shared" si="3"/>
        <v/>
      </c>
      <c r="E38" s="20" t="str">
        <f t="shared" si="4"/>
        <v/>
      </c>
      <c r="F38" s="31" t="str">
        <f t="shared" si="5"/>
        <v/>
      </c>
    </row>
    <row r="39" spans="1:9" x14ac:dyDescent="0.3">
      <c r="A39" s="20" t="s">
        <v>19</v>
      </c>
      <c r="B39" s="22"/>
      <c r="C39" s="22"/>
      <c r="D39" s="20" t="str">
        <f t="shared" si="3"/>
        <v/>
      </c>
      <c r="E39" s="20" t="str">
        <f t="shared" si="4"/>
        <v/>
      </c>
      <c r="F39" s="31" t="str">
        <f t="shared" si="5"/>
        <v/>
      </c>
    </row>
    <row r="40" spans="1:9" x14ac:dyDescent="0.3">
      <c r="A40" s="20" t="s">
        <v>20</v>
      </c>
      <c r="B40" s="22"/>
      <c r="C40" s="22"/>
      <c r="D40" s="20" t="str">
        <f t="shared" si="3"/>
        <v/>
      </c>
      <c r="E40" s="20" t="str">
        <f t="shared" si="4"/>
        <v/>
      </c>
      <c r="F40" s="31" t="str">
        <f t="shared" si="5"/>
        <v/>
      </c>
    </row>
    <row r="41" spans="1:9" x14ac:dyDescent="0.3">
      <c r="A41" s="20" t="s">
        <v>21</v>
      </c>
      <c r="B41" s="22"/>
      <c r="C41" s="22"/>
      <c r="D41" s="20" t="str">
        <f t="shared" si="3"/>
        <v/>
      </c>
      <c r="E41" s="20" t="str">
        <f t="shared" si="4"/>
        <v/>
      </c>
      <c r="F41" s="31" t="str">
        <f t="shared" si="5"/>
        <v/>
      </c>
    </row>
    <row r="42" spans="1:9" x14ac:dyDescent="0.3">
      <c r="A42" s="20"/>
      <c r="B42" s="22"/>
      <c r="C42" s="22"/>
      <c r="D42" s="20" t="str">
        <f t="shared" si="3"/>
        <v/>
      </c>
      <c r="E42" s="20" t="str">
        <f t="shared" si="4"/>
        <v/>
      </c>
      <c r="F42" s="31" t="str">
        <f t="shared" si="5"/>
        <v/>
      </c>
    </row>
    <row r="43" spans="1:9" x14ac:dyDescent="0.3">
      <c r="A43" s="20"/>
      <c r="B43" s="22"/>
      <c r="C43" s="22"/>
      <c r="D43" s="20" t="str">
        <f t="shared" si="3"/>
        <v/>
      </c>
      <c r="E43" s="20" t="str">
        <f t="shared" si="4"/>
        <v/>
      </c>
      <c r="F43" s="31" t="str">
        <f t="shared" si="5"/>
        <v/>
      </c>
    </row>
    <row r="44" spans="1:9" x14ac:dyDescent="0.3">
      <c r="A44" s="20"/>
      <c r="B44" s="22"/>
      <c r="C44" s="22"/>
      <c r="D44" s="20" t="str">
        <f t="shared" si="3"/>
        <v/>
      </c>
      <c r="E44" s="20" t="str">
        <f t="shared" si="4"/>
        <v/>
      </c>
      <c r="F44" s="31" t="str">
        <f t="shared" si="5"/>
        <v/>
      </c>
    </row>
    <row r="45" spans="1:9" ht="15" thickBot="1" x14ac:dyDescent="0.35">
      <c r="A45"/>
      <c r="D45" t="str">
        <f t="shared" ref="D28:D45" si="6">IF(B45&gt;69,"A",IF(B45&gt;59,"B",IF(B45&gt;49,"C",IF(B45&gt;44,"D",IF(AND(B45&lt;44,LEN(B45)=0),"","F")))))</f>
        <v/>
      </c>
      <c r="E45" t="str">
        <f t="shared" ref="E28:E45" si="7">IF(D45="A",5,IF(D45="B",4,IF(D45="C",3,IF(D45="D",2,IF(D45="F",0,"")))))</f>
        <v/>
      </c>
      <c r="F45" s="32" t="str">
        <f t="shared" ref="F28:F45" si="8">IF(ISBLANK(B45),"",(C45*E45))</f>
        <v/>
      </c>
    </row>
    <row r="46" spans="1:9" s="2" customFormat="1" ht="15.6" x14ac:dyDescent="0.3">
      <c r="A46" s="11" t="s">
        <v>34</v>
      </c>
      <c r="B46" s="18" t="s">
        <v>22</v>
      </c>
      <c r="C46" s="12">
        <f>SUM(C27:C35)</f>
        <v>0</v>
      </c>
      <c r="D46" s="13"/>
      <c r="E46" s="18" t="s">
        <v>0</v>
      </c>
      <c r="F46" s="28">
        <f>ROUND(SUM(F27:F45),2)</f>
        <v>0</v>
      </c>
      <c r="G46" s="13"/>
      <c r="H46" s="18" t="s">
        <v>1</v>
      </c>
      <c r="I46" s="27">
        <f>IF(C46&gt;0,ROUND(F46/C46,2),0)</f>
        <v>0</v>
      </c>
    </row>
    <row r="47" spans="1:9" s="2" customFormat="1" ht="16.2" thickBot="1" x14ac:dyDescent="0.35">
      <c r="A47" s="35" t="s">
        <v>28</v>
      </c>
      <c r="B47" s="36" t="s">
        <v>23</v>
      </c>
      <c r="C47" s="37">
        <f>C20+C46</f>
        <v>0</v>
      </c>
      <c r="D47" s="38"/>
      <c r="E47" s="36" t="s">
        <v>24</v>
      </c>
      <c r="F47" s="40">
        <f>ROUND(F20+F46,2)</f>
        <v>0</v>
      </c>
      <c r="G47" s="38"/>
      <c r="H47" s="36" t="s">
        <v>2</v>
      </c>
      <c r="I47" s="39">
        <f>IF(C47&gt;0,ROUND(F47/C47,2),0)</f>
        <v>0</v>
      </c>
    </row>
    <row r="48" spans="1:9" ht="15" thickTop="1" x14ac:dyDescent="0.3">
      <c r="A48" s="14"/>
      <c r="B48" s="9"/>
      <c r="C48" s="10"/>
      <c r="D48" s="8"/>
      <c r="E48" s="9"/>
      <c r="F48" s="29"/>
      <c r="G48" s="8"/>
      <c r="H48" s="9" t="s">
        <v>25</v>
      </c>
      <c r="I48" s="26" t="str">
        <f>IF(C46=0,"",IF(AND(I46&lt;1,I19&lt;1,I47&lt;1),"Withraw from University",IF(AND(I46&lt;1,I19&lt;1,I47&gt;1),"Withdraw From Program",IF(AND(I46&lt;1,I19&gt;1,I47&lt;1),"Probation",IF(I46=0,"","Good Standing")))))</f>
        <v/>
      </c>
    </row>
    <row r="49" spans="1:9" ht="16.2" thickBot="1" x14ac:dyDescent="0.35">
      <c r="A49" s="15"/>
      <c r="B49" s="16"/>
      <c r="C49" s="17"/>
      <c r="D49" s="17"/>
      <c r="E49" s="3"/>
      <c r="F49" s="33"/>
      <c r="G49" s="17"/>
      <c r="H49" s="16" t="s">
        <v>35</v>
      </c>
      <c r="I49" s="23" t="str">
        <f>IF(C46=0,"",IF(I47&gt;=4.5,"First Class",IF(I47&gt;=3.5,"Second Class Upper",IF(I47&gt;=2.5,"Second Class Lower",IF(I47&gt;=1.5,"Third Class","Fail")))))</f>
        <v/>
      </c>
    </row>
  </sheetData>
  <mergeCells count="2">
    <mergeCell ref="A1:F1"/>
    <mergeCell ref="A25:F25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9"/>
  <sheetViews>
    <sheetView workbookViewId="0">
      <selection activeCell="I48" sqref="I48"/>
    </sheetView>
  </sheetViews>
  <sheetFormatPr defaultRowHeight="14.4" x14ac:dyDescent="0.3"/>
  <cols>
    <col min="1" max="1" width="14.44140625" style="5" bestFit="1" customWidth="1"/>
    <col min="2" max="2" width="7.109375" bestFit="1" customWidth="1"/>
    <col min="3" max="3" width="5.6640625" bestFit="1" customWidth="1"/>
    <col min="4" max="4" width="6.44140625" bestFit="1" customWidth="1"/>
    <col min="5" max="5" width="8.6640625" bestFit="1" customWidth="1"/>
    <col min="6" max="6" width="8.6640625" style="32" bestFit="1" customWidth="1"/>
    <col min="7" max="7" width="2.44140625" customWidth="1"/>
    <col min="8" max="8" width="7.6640625" bestFit="1" customWidth="1"/>
    <col min="9" max="9" width="23.109375" bestFit="1" customWidth="1"/>
    <col min="10" max="10" width="14.6640625" bestFit="1" customWidth="1"/>
    <col min="11" max="11" width="19.88671875" customWidth="1"/>
  </cols>
  <sheetData>
    <row r="1" spans="1:6" s="1" customFormat="1" ht="18" x14ac:dyDescent="0.35">
      <c r="A1" s="41" t="s">
        <v>36</v>
      </c>
      <c r="B1" s="41"/>
      <c r="C1" s="41"/>
      <c r="D1" s="41"/>
      <c r="E1" s="41"/>
      <c r="F1" s="41"/>
    </row>
    <row r="2" spans="1:6" s="5" customFormat="1" x14ac:dyDescent="0.3">
      <c r="A2" s="19" t="s">
        <v>3</v>
      </c>
      <c r="B2" s="19" t="s">
        <v>6</v>
      </c>
      <c r="C2" s="19" t="s">
        <v>32</v>
      </c>
      <c r="D2" s="19" t="s">
        <v>31</v>
      </c>
      <c r="E2" s="19" t="s">
        <v>5</v>
      </c>
      <c r="F2" s="30" t="s">
        <v>30</v>
      </c>
    </row>
    <row r="3" spans="1:6" x14ac:dyDescent="0.3">
      <c r="A3" s="20" t="s">
        <v>7</v>
      </c>
      <c r="B3" s="22"/>
      <c r="C3" s="22"/>
      <c r="D3" s="20" t="str">
        <f>IF(B3&gt;69,"A",IF(B3&gt;59,"B",IF(B3&gt;49,"C",IF(B3&gt;44,"D",IF(B3&gt;=40,"E",IF(AND(B3&lt;40,LEN(B3)=0),"","F"))))))</f>
        <v/>
      </c>
      <c r="E3" s="20" t="str">
        <f>IF(D3="A",5,IF(D3="B",4,IF(D3="C",3,IF(D3="D",2,IF(D3="E",1,IF(D3="F",0,""))))))</f>
        <v/>
      </c>
      <c r="F3" s="31" t="str">
        <f>IF(ISBLANK(B3),"",(C3*E3))</f>
        <v/>
      </c>
    </row>
    <row r="4" spans="1:6" x14ac:dyDescent="0.3">
      <c r="A4" s="20" t="s">
        <v>8</v>
      </c>
      <c r="B4" s="22"/>
      <c r="C4" s="22"/>
      <c r="D4" s="20" t="str">
        <f t="shared" ref="D4:D17" si="0">IF(B4&gt;69,"A",IF(B4&gt;59,"B",IF(B4&gt;49,"C",IF(B4&gt;44,"D",IF(B4&gt;=40,"E",IF(AND(B4&lt;40,LEN(B4)=0),"","F"))))))</f>
        <v/>
      </c>
      <c r="E4" s="20" t="str">
        <f t="shared" ref="E4:E17" si="1">IF(D4="A",5,IF(D4="B",4,IF(D4="C",3,IF(D4="D",2,IF(D4="E",1,IF(D4="F",0,""))))))</f>
        <v/>
      </c>
      <c r="F4" s="31" t="str">
        <f t="shared" ref="F4:F17" si="2">IF(ISBLANK(B4),"",(C4*E4))</f>
        <v/>
      </c>
    </row>
    <row r="5" spans="1:6" x14ac:dyDescent="0.3">
      <c r="A5" s="20" t="s">
        <v>9</v>
      </c>
      <c r="B5" s="22"/>
      <c r="C5" s="22"/>
      <c r="D5" s="20" t="str">
        <f t="shared" si="0"/>
        <v/>
      </c>
      <c r="E5" s="20" t="str">
        <f t="shared" si="1"/>
        <v/>
      </c>
      <c r="F5" s="31" t="str">
        <f t="shared" si="2"/>
        <v/>
      </c>
    </row>
    <row r="6" spans="1:6" x14ac:dyDescent="0.3">
      <c r="A6" s="20" t="s">
        <v>10</v>
      </c>
      <c r="B6" s="22"/>
      <c r="C6" s="22"/>
      <c r="D6" s="20" t="str">
        <f t="shared" si="0"/>
        <v/>
      </c>
      <c r="E6" s="20" t="str">
        <f t="shared" si="1"/>
        <v/>
      </c>
      <c r="F6" s="31" t="str">
        <f t="shared" si="2"/>
        <v/>
      </c>
    </row>
    <row r="7" spans="1:6" x14ac:dyDescent="0.3">
      <c r="A7" s="20" t="s">
        <v>11</v>
      </c>
      <c r="B7" s="22"/>
      <c r="C7" s="22"/>
      <c r="D7" s="20" t="str">
        <f t="shared" si="0"/>
        <v/>
      </c>
      <c r="E7" s="20" t="str">
        <f t="shared" si="1"/>
        <v/>
      </c>
      <c r="F7" s="31" t="str">
        <f t="shared" si="2"/>
        <v/>
      </c>
    </row>
    <row r="8" spans="1:6" x14ac:dyDescent="0.3">
      <c r="A8" s="20" t="s">
        <v>12</v>
      </c>
      <c r="B8" s="22"/>
      <c r="C8" s="22"/>
      <c r="D8" s="20" t="str">
        <f t="shared" si="0"/>
        <v/>
      </c>
      <c r="E8" s="20" t="str">
        <f t="shared" si="1"/>
        <v/>
      </c>
      <c r="F8" s="31" t="str">
        <f t="shared" si="2"/>
        <v/>
      </c>
    </row>
    <row r="9" spans="1:6" x14ac:dyDescent="0.3">
      <c r="A9" s="20" t="s">
        <v>13</v>
      </c>
      <c r="B9" s="22"/>
      <c r="C9" s="22"/>
      <c r="D9" s="20" t="str">
        <f t="shared" si="0"/>
        <v/>
      </c>
      <c r="E9" s="20" t="str">
        <f t="shared" si="1"/>
        <v/>
      </c>
      <c r="F9" s="31" t="str">
        <f t="shared" si="2"/>
        <v/>
      </c>
    </row>
    <row r="10" spans="1:6" x14ac:dyDescent="0.3">
      <c r="A10" s="20" t="s">
        <v>14</v>
      </c>
      <c r="B10" s="22"/>
      <c r="C10" s="22"/>
      <c r="D10" s="20" t="str">
        <f t="shared" si="0"/>
        <v/>
      </c>
      <c r="E10" s="20" t="str">
        <f t="shared" si="1"/>
        <v/>
      </c>
      <c r="F10" s="31" t="str">
        <f t="shared" si="2"/>
        <v/>
      </c>
    </row>
    <row r="11" spans="1:6" x14ac:dyDescent="0.3">
      <c r="A11" s="20" t="s">
        <v>15</v>
      </c>
      <c r="B11" s="22"/>
      <c r="C11" s="22"/>
      <c r="D11" s="20" t="str">
        <f t="shared" si="0"/>
        <v/>
      </c>
      <c r="E11" s="20" t="str">
        <f t="shared" si="1"/>
        <v/>
      </c>
      <c r="F11" s="31" t="str">
        <f t="shared" si="2"/>
        <v/>
      </c>
    </row>
    <row r="12" spans="1:6" x14ac:dyDescent="0.3">
      <c r="A12" s="20" t="s">
        <v>16</v>
      </c>
      <c r="B12" s="22"/>
      <c r="C12" s="22"/>
      <c r="D12" s="20" t="str">
        <f t="shared" si="0"/>
        <v/>
      </c>
      <c r="E12" s="20" t="str">
        <f t="shared" si="1"/>
        <v/>
      </c>
      <c r="F12" s="31" t="str">
        <f t="shared" si="2"/>
        <v/>
      </c>
    </row>
    <row r="13" spans="1:6" x14ac:dyDescent="0.3">
      <c r="A13" s="20" t="s">
        <v>17</v>
      </c>
      <c r="B13" s="22"/>
      <c r="C13" s="22"/>
      <c r="D13" s="20" t="str">
        <f t="shared" si="0"/>
        <v/>
      </c>
      <c r="E13" s="20" t="str">
        <f t="shared" si="1"/>
        <v/>
      </c>
      <c r="F13" s="31" t="str">
        <f t="shared" si="2"/>
        <v/>
      </c>
    </row>
    <row r="14" spans="1:6" x14ac:dyDescent="0.3">
      <c r="A14" s="20" t="s">
        <v>18</v>
      </c>
      <c r="B14" s="22"/>
      <c r="C14" s="22"/>
      <c r="D14" s="20" t="str">
        <f t="shared" si="0"/>
        <v/>
      </c>
      <c r="E14" s="20" t="str">
        <f t="shared" si="1"/>
        <v/>
      </c>
      <c r="F14" s="31" t="str">
        <f t="shared" si="2"/>
        <v/>
      </c>
    </row>
    <row r="15" spans="1:6" x14ac:dyDescent="0.3">
      <c r="A15" s="20" t="s">
        <v>19</v>
      </c>
      <c r="B15" s="22"/>
      <c r="C15" s="22"/>
      <c r="D15" s="20" t="str">
        <f t="shared" si="0"/>
        <v/>
      </c>
      <c r="E15" s="20" t="str">
        <f t="shared" si="1"/>
        <v/>
      </c>
      <c r="F15" s="31" t="str">
        <f t="shared" si="2"/>
        <v/>
      </c>
    </row>
    <row r="16" spans="1:6" x14ac:dyDescent="0.3">
      <c r="A16" s="20" t="s">
        <v>20</v>
      </c>
      <c r="B16" s="22"/>
      <c r="C16" s="22"/>
      <c r="D16" s="20" t="str">
        <f t="shared" si="0"/>
        <v/>
      </c>
      <c r="E16" s="20" t="str">
        <f t="shared" si="1"/>
        <v/>
      </c>
      <c r="F16" s="31" t="str">
        <f t="shared" si="2"/>
        <v/>
      </c>
    </row>
    <row r="17" spans="1:11" x14ac:dyDescent="0.3">
      <c r="A17" s="20" t="s">
        <v>21</v>
      </c>
      <c r="B17" s="22"/>
      <c r="C17" s="22"/>
      <c r="D17" s="20" t="str">
        <f t="shared" si="0"/>
        <v/>
      </c>
      <c r="E17" s="20" t="str">
        <f t="shared" si="1"/>
        <v/>
      </c>
      <c r="F17" s="31" t="str">
        <f t="shared" si="2"/>
        <v/>
      </c>
    </row>
    <row r="18" spans="1:11" ht="15" thickBot="1" x14ac:dyDescent="0.35">
      <c r="A18"/>
    </row>
    <row r="19" spans="1:11" s="4" customFormat="1" ht="15.6" x14ac:dyDescent="0.3">
      <c r="A19" s="11" t="s">
        <v>34</v>
      </c>
      <c r="B19" s="18" t="s">
        <v>22</v>
      </c>
      <c r="C19" s="12">
        <f>SUM(C3:C12)</f>
        <v>0</v>
      </c>
      <c r="D19" s="13"/>
      <c r="E19" s="18" t="s">
        <v>26</v>
      </c>
      <c r="F19" s="28">
        <f>SUM(F3:F18)</f>
        <v>0</v>
      </c>
      <c r="G19" s="13"/>
      <c r="H19" s="18" t="s">
        <v>1</v>
      </c>
      <c r="I19" s="27">
        <f>IF(C19&gt;0,ROUND(F19/C19,2),0)</f>
        <v>0</v>
      </c>
    </row>
    <row r="20" spans="1:11" s="4" customFormat="1" ht="16.2" thickBot="1" x14ac:dyDescent="0.35">
      <c r="A20" s="35" t="s">
        <v>28</v>
      </c>
      <c r="B20" s="36" t="s">
        <v>23</v>
      </c>
      <c r="C20" s="37">
        <f>C19+'400 LEVEL'!C47</f>
        <v>0</v>
      </c>
      <c r="D20" s="38"/>
      <c r="E20" s="36" t="s">
        <v>27</v>
      </c>
      <c r="F20" s="40">
        <f>F19+'400 LEVEL'!F47</f>
        <v>0</v>
      </c>
      <c r="G20" s="38"/>
      <c r="H20" s="36" t="s">
        <v>2</v>
      </c>
      <c r="I20" s="39">
        <f>IF(C19&gt;0,ROUND(F20/C20,2),0)</f>
        <v>0</v>
      </c>
    </row>
    <row r="21" spans="1:11" s="4" customFormat="1" ht="16.2" thickTop="1" x14ac:dyDescent="0.3">
      <c r="A21" s="14"/>
      <c r="B21" s="9"/>
      <c r="C21" s="10"/>
      <c r="D21" s="8"/>
      <c r="E21" s="9"/>
      <c r="F21" s="29"/>
      <c r="G21" s="8"/>
      <c r="H21" s="9" t="s">
        <v>25</v>
      </c>
      <c r="I21" s="26" t="str">
        <f>IF(C19=0,"",IF(I19&lt;1,"Probation","Good Standing"))</f>
        <v/>
      </c>
    </row>
    <row r="22" spans="1:11" s="2" customFormat="1" ht="16.2" thickBot="1" x14ac:dyDescent="0.35">
      <c r="A22" s="15"/>
      <c r="B22" s="16"/>
      <c r="C22" s="17"/>
      <c r="D22" s="17"/>
      <c r="E22" s="3"/>
      <c r="F22" s="33"/>
      <c r="G22" s="17"/>
      <c r="H22" s="16" t="s">
        <v>29</v>
      </c>
      <c r="I22" s="23" t="str">
        <f>IF(C19=0,"",IF(I20&gt;=4.5,"First Class",IF(I20&gt;=3.5,"Second Class Upper",IF(I20&gt;=2.5,"Second Class Lower",IF(I20&gt;=1.5,"Third Class","Fail")))))</f>
        <v/>
      </c>
      <c r="J22" s="6"/>
      <c r="K22" s="7"/>
    </row>
    <row r="23" spans="1:11" s="2" customFormat="1" ht="15.6" x14ac:dyDescent="0.3">
      <c r="A23" s="8"/>
      <c r="B23" s="9"/>
      <c r="C23" s="8"/>
      <c r="D23" s="8"/>
      <c r="E23" s="9"/>
      <c r="F23" s="34"/>
      <c r="G23" s="8"/>
      <c r="H23" s="9"/>
      <c r="I23" s="25"/>
      <c r="J23" s="6"/>
      <c r="K23" s="7"/>
    </row>
    <row r="24" spans="1:11" x14ac:dyDescent="0.3">
      <c r="A24"/>
    </row>
    <row r="25" spans="1:11" s="1" customFormat="1" ht="18" x14ac:dyDescent="0.35">
      <c r="A25" s="41" t="s">
        <v>37</v>
      </c>
      <c r="B25" s="41"/>
      <c r="C25" s="41"/>
      <c r="D25" s="41"/>
      <c r="E25" s="41"/>
      <c r="F25" s="41"/>
      <c r="G25" s="24"/>
    </row>
    <row r="26" spans="1:11" s="5" customFormat="1" x14ac:dyDescent="0.3">
      <c r="A26" s="19" t="s">
        <v>3</v>
      </c>
      <c r="B26" s="21" t="s">
        <v>4</v>
      </c>
      <c r="C26" s="21" t="s">
        <v>33</v>
      </c>
      <c r="D26" s="19" t="s">
        <v>31</v>
      </c>
      <c r="E26" s="19" t="s">
        <v>5</v>
      </c>
      <c r="F26" s="30" t="s">
        <v>30</v>
      </c>
    </row>
    <row r="27" spans="1:11" x14ac:dyDescent="0.3">
      <c r="A27" s="20" t="s">
        <v>7</v>
      </c>
      <c r="B27" s="22"/>
      <c r="C27" s="22"/>
      <c r="D27" s="20" t="str">
        <f>IF(B27&gt;69,"A",IF(B27&gt;59,"B",IF(B27&gt;49,"C",IF(B27&gt;44,"D",IF(B27&gt;=40,"E",IF(AND(B27&lt;40,LEN(B27)=0),"","F"))))))</f>
        <v/>
      </c>
      <c r="E27" s="20" t="str">
        <f>IF(D27="A",5,IF(D27="B",4,IF(D27="C",3,IF(D27="D",2,IF(D27="E",1,IF(D27="F",0,""))))))</f>
        <v/>
      </c>
      <c r="F27" s="31" t="str">
        <f>IF(ISBLANK(B27),"",(C27*E27))</f>
        <v/>
      </c>
    </row>
    <row r="28" spans="1:11" x14ac:dyDescent="0.3">
      <c r="A28" s="20" t="s">
        <v>8</v>
      </c>
      <c r="B28" s="22"/>
      <c r="C28" s="22"/>
      <c r="D28" s="20" t="str">
        <f t="shared" ref="D28:D44" si="3">IF(B28&gt;69,"A",IF(B28&gt;59,"B",IF(B28&gt;49,"C",IF(B28&gt;44,"D",IF(B28&gt;=40,"E",IF(AND(B28&lt;40,LEN(B28)=0),"","F"))))))</f>
        <v/>
      </c>
      <c r="E28" s="20" t="str">
        <f t="shared" ref="E28:E44" si="4">IF(D28="A",5,IF(D28="B",4,IF(D28="C",3,IF(D28="D",2,IF(D28="E",1,IF(D28="F",0,""))))))</f>
        <v/>
      </c>
      <c r="F28" s="31" t="str">
        <f t="shared" ref="F28:F44" si="5">IF(ISBLANK(B28),"",(C28*E28))</f>
        <v/>
      </c>
    </row>
    <row r="29" spans="1:11" x14ac:dyDescent="0.3">
      <c r="A29" s="20" t="s">
        <v>9</v>
      </c>
      <c r="B29" s="22"/>
      <c r="C29" s="22"/>
      <c r="D29" s="20" t="str">
        <f t="shared" si="3"/>
        <v/>
      </c>
      <c r="E29" s="20" t="str">
        <f t="shared" si="4"/>
        <v/>
      </c>
      <c r="F29" s="31" t="str">
        <f t="shared" si="5"/>
        <v/>
      </c>
    </row>
    <row r="30" spans="1:11" x14ac:dyDescent="0.3">
      <c r="A30" s="20" t="s">
        <v>10</v>
      </c>
      <c r="B30" s="22"/>
      <c r="C30" s="22"/>
      <c r="D30" s="20" t="str">
        <f t="shared" si="3"/>
        <v/>
      </c>
      <c r="E30" s="20" t="str">
        <f t="shared" si="4"/>
        <v/>
      </c>
      <c r="F30" s="31" t="str">
        <f t="shared" si="5"/>
        <v/>
      </c>
    </row>
    <row r="31" spans="1:11" x14ac:dyDescent="0.3">
      <c r="A31" s="20" t="s">
        <v>11</v>
      </c>
      <c r="B31" s="22"/>
      <c r="C31" s="22"/>
      <c r="D31" s="20" t="str">
        <f t="shared" si="3"/>
        <v/>
      </c>
      <c r="E31" s="20" t="str">
        <f t="shared" si="4"/>
        <v/>
      </c>
      <c r="F31" s="31" t="str">
        <f t="shared" si="5"/>
        <v/>
      </c>
    </row>
    <row r="32" spans="1:11" x14ac:dyDescent="0.3">
      <c r="A32" s="20" t="s">
        <v>12</v>
      </c>
      <c r="B32" s="22"/>
      <c r="C32" s="22"/>
      <c r="D32" s="20" t="str">
        <f t="shared" si="3"/>
        <v/>
      </c>
      <c r="E32" s="20" t="str">
        <f t="shared" si="4"/>
        <v/>
      </c>
      <c r="F32" s="31" t="str">
        <f t="shared" si="5"/>
        <v/>
      </c>
    </row>
    <row r="33" spans="1:9" x14ac:dyDescent="0.3">
      <c r="A33" s="20" t="s">
        <v>13</v>
      </c>
      <c r="B33" s="22"/>
      <c r="C33" s="22"/>
      <c r="D33" s="20" t="str">
        <f t="shared" si="3"/>
        <v/>
      </c>
      <c r="E33" s="20" t="str">
        <f t="shared" si="4"/>
        <v/>
      </c>
      <c r="F33" s="31" t="str">
        <f t="shared" si="5"/>
        <v/>
      </c>
    </row>
    <row r="34" spans="1:9" x14ac:dyDescent="0.3">
      <c r="A34" s="20" t="s">
        <v>14</v>
      </c>
      <c r="B34" s="22"/>
      <c r="C34" s="22"/>
      <c r="D34" s="20" t="str">
        <f t="shared" si="3"/>
        <v/>
      </c>
      <c r="E34" s="20" t="str">
        <f t="shared" si="4"/>
        <v/>
      </c>
      <c r="F34" s="31" t="str">
        <f t="shared" si="5"/>
        <v/>
      </c>
    </row>
    <row r="35" spans="1:9" x14ac:dyDescent="0.3">
      <c r="A35" s="20" t="s">
        <v>15</v>
      </c>
      <c r="B35" s="22"/>
      <c r="C35" s="22"/>
      <c r="D35" s="20" t="str">
        <f t="shared" si="3"/>
        <v/>
      </c>
      <c r="E35" s="20" t="str">
        <f t="shared" si="4"/>
        <v/>
      </c>
      <c r="F35" s="31" t="str">
        <f t="shared" si="5"/>
        <v/>
      </c>
    </row>
    <row r="36" spans="1:9" x14ac:dyDescent="0.3">
      <c r="A36" s="20" t="s">
        <v>16</v>
      </c>
      <c r="B36" s="22"/>
      <c r="C36" s="22"/>
      <c r="D36" s="20" t="str">
        <f t="shared" si="3"/>
        <v/>
      </c>
      <c r="E36" s="20" t="str">
        <f t="shared" si="4"/>
        <v/>
      </c>
      <c r="F36" s="31" t="str">
        <f t="shared" si="5"/>
        <v/>
      </c>
    </row>
    <row r="37" spans="1:9" x14ac:dyDescent="0.3">
      <c r="A37" s="20" t="s">
        <v>17</v>
      </c>
      <c r="B37" s="22"/>
      <c r="C37" s="22"/>
      <c r="D37" s="20" t="str">
        <f t="shared" si="3"/>
        <v/>
      </c>
      <c r="E37" s="20" t="str">
        <f t="shared" si="4"/>
        <v/>
      </c>
      <c r="F37" s="31" t="str">
        <f t="shared" si="5"/>
        <v/>
      </c>
    </row>
    <row r="38" spans="1:9" x14ac:dyDescent="0.3">
      <c r="A38" s="20" t="s">
        <v>18</v>
      </c>
      <c r="B38" s="22"/>
      <c r="C38" s="22"/>
      <c r="D38" s="20" t="str">
        <f t="shared" si="3"/>
        <v/>
      </c>
      <c r="E38" s="20" t="str">
        <f t="shared" si="4"/>
        <v/>
      </c>
      <c r="F38" s="31" t="str">
        <f t="shared" si="5"/>
        <v/>
      </c>
    </row>
    <row r="39" spans="1:9" x14ac:dyDescent="0.3">
      <c r="A39" s="20" t="s">
        <v>19</v>
      </c>
      <c r="B39" s="22"/>
      <c r="C39" s="22"/>
      <c r="D39" s="20" t="str">
        <f t="shared" si="3"/>
        <v/>
      </c>
      <c r="E39" s="20" t="str">
        <f t="shared" si="4"/>
        <v/>
      </c>
      <c r="F39" s="31" t="str">
        <f t="shared" si="5"/>
        <v/>
      </c>
    </row>
    <row r="40" spans="1:9" x14ac:dyDescent="0.3">
      <c r="A40" s="20" t="s">
        <v>20</v>
      </c>
      <c r="B40" s="22"/>
      <c r="C40" s="22"/>
      <c r="D40" s="20" t="str">
        <f t="shared" si="3"/>
        <v/>
      </c>
      <c r="E40" s="20" t="str">
        <f t="shared" si="4"/>
        <v/>
      </c>
      <c r="F40" s="31" t="str">
        <f t="shared" si="5"/>
        <v/>
      </c>
    </row>
    <row r="41" spans="1:9" x14ac:dyDescent="0.3">
      <c r="A41" s="20" t="s">
        <v>21</v>
      </c>
      <c r="B41" s="22"/>
      <c r="C41" s="22"/>
      <c r="D41" s="20" t="str">
        <f t="shared" si="3"/>
        <v/>
      </c>
      <c r="E41" s="20" t="str">
        <f t="shared" si="4"/>
        <v/>
      </c>
      <c r="F41" s="31" t="str">
        <f t="shared" si="5"/>
        <v/>
      </c>
    </row>
    <row r="42" spans="1:9" x14ac:dyDescent="0.3">
      <c r="A42" s="20"/>
      <c r="B42" s="22"/>
      <c r="C42" s="22"/>
      <c r="D42" s="20" t="str">
        <f t="shared" si="3"/>
        <v/>
      </c>
      <c r="E42" s="20" t="str">
        <f t="shared" si="4"/>
        <v/>
      </c>
      <c r="F42" s="31" t="str">
        <f t="shared" si="5"/>
        <v/>
      </c>
    </row>
    <row r="43" spans="1:9" x14ac:dyDescent="0.3">
      <c r="A43" s="20"/>
      <c r="B43" s="22"/>
      <c r="C43" s="22"/>
      <c r="D43" s="20" t="str">
        <f t="shared" si="3"/>
        <v/>
      </c>
      <c r="E43" s="20" t="str">
        <f t="shared" si="4"/>
        <v/>
      </c>
      <c r="F43" s="31" t="str">
        <f t="shared" si="5"/>
        <v/>
      </c>
    </row>
    <row r="44" spans="1:9" x14ac:dyDescent="0.3">
      <c r="A44" s="20"/>
      <c r="B44" s="22"/>
      <c r="C44" s="22"/>
      <c r="D44" s="20" t="str">
        <f t="shared" si="3"/>
        <v/>
      </c>
      <c r="E44" s="20" t="str">
        <f t="shared" si="4"/>
        <v/>
      </c>
      <c r="F44" s="31" t="str">
        <f t="shared" si="5"/>
        <v/>
      </c>
    </row>
    <row r="45" spans="1:9" ht="15" thickBot="1" x14ac:dyDescent="0.35">
      <c r="A45"/>
      <c r="D45" t="str">
        <f t="shared" ref="D28:D45" si="6">IF(B45&gt;69,"A",IF(B45&gt;59,"B",IF(B45&gt;49,"C",IF(B45&gt;44,"D",IF(AND(B45&lt;44,LEN(B45)=0),"","F")))))</f>
        <v/>
      </c>
      <c r="E45" t="str">
        <f t="shared" ref="E28:E45" si="7">IF(D45="A",5,IF(D45="B",4,IF(D45="C",3,IF(D45="D",2,IF(D45="F",0,"")))))</f>
        <v/>
      </c>
      <c r="F45" s="32" t="str">
        <f t="shared" ref="F28:F45" si="8">IF(ISBLANK(B45),"",(C45*E45))</f>
        <v/>
      </c>
    </row>
    <row r="46" spans="1:9" s="2" customFormat="1" ht="15.6" x14ac:dyDescent="0.3">
      <c r="A46" s="11" t="s">
        <v>34</v>
      </c>
      <c r="B46" s="18" t="s">
        <v>22</v>
      </c>
      <c r="C46" s="12">
        <f>SUM(C27:C35)</f>
        <v>0</v>
      </c>
      <c r="D46" s="13"/>
      <c r="E46" s="18" t="s">
        <v>0</v>
      </c>
      <c r="F46" s="28">
        <f>ROUND(SUM(F27:F45),2)</f>
        <v>0</v>
      </c>
      <c r="G46" s="13"/>
      <c r="H46" s="18" t="s">
        <v>1</v>
      </c>
      <c r="I46" s="27">
        <f>IF(C46&gt;0,ROUND(F46/C46,2),0)</f>
        <v>0</v>
      </c>
    </row>
    <row r="47" spans="1:9" s="2" customFormat="1" ht="16.2" thickBot="1" x14ac:dyDescent="0.35">
      <c r="A47" s="35" t="s">
        <v>28</v>
      </c>
      <c r="B47" s="36" t="s">
        <v>23</v>
      </c>
      <c r="C47" s="37">
        <f>C20+C46</f>
        <v>0</v>
      </c>
      <c r="D47" s="38"/>
      <c r="E47" s="36" t="s">
        <v>24</v>
      </c>
      <c r="F47" s="40">
        <f>ROUND(F20+F46,2)</f>
        <v>0</v>
      </c>
      <c r="G47" s="38"/>
      <c r="H47" s="36" t="s">
        <v>2</v>
      </c>
      <c r="I47" s="39">
        <f>IF(C47&gt;0,ROUND(F47/C47,2),0)</f>
        <v>0</v>
      </c>
    </row>
    <row r="48" spans="1:9" ht="15" thickTop="1" x14ac:dyDescent="0.3">
      <c r="A48" s="14"/>
      <c r="B48" s="9"/>
      <c r="C48" s="10"/>
      <c r="D48" s="8"/>
      <c r="E48" s="9"/>
      <c r="F48" s="29"/>
      <c r="G48" s="8"/>
      <c r="H48" s="9" t="s">
        <v>25</v>
      </c>
      <c r="I48" s="26" t="str">
        <f>IF(C46=0,"",IF(AND(I46&lt;1,I19&lt;1,I47&lt;1),"Withraw from University",IF(AND(I46&lt;1,I19&lt;1,I47&gt;1),"Withdraw From Program",IF(AND(I46&lt;1,I19&gt;1,I47&lt;1),"Probation",IF(I46=0,"","Good Standing")))))</f>
        <v/>
      </c>
    </row>
    <row r="49" spans="1:9" ht="16.2" thickBot="1" x14ac:dyDescent="0.35">
      <c r="A49" s="15"/>
      <c r="B49" s="16"/>
      <c r="C49" s="17"/>
      <c r="D49" s="17"/>
      <c r="E49" s="3"/>
      <c r="F49" s="33"/>
      <c r="G49" s="17"/>
      <c r="H49" s="16" t="s">
        <v>35</v>
      </c>
      <c r="I49" s="23" t="str">
        <f>IF(C46=0,"",IF(I47&gt;=4.5,"First Class",IF(I47&gt;=3.5,"Second Class Upper",IF(I47&gt;=2.5,"Second Class Lower",IF(I47&gt;=1.5,"Third Class","Fail")))))</f>
        <v/>
      </c>
    </row>
  </sheetData>
  <mergeCells count="2">
    <mergeCell ref="A1:F1"/>
    <mergeCell ref="A25:F25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9"/>
  <sheetViews>
    <sheetView zoomScale="110" zoomScaleNormal="110" workbookViewId="0">
      <selection activeCell="I48" sqref="I48"/>
    </sheetView>
  </sheetViews>
  <sheetFormatPr defaultRowHeight="14.4" x14ac:dyDescent="0.3"/>
  <cols>
    <col min="1" max="1" width="14.44140625" style="5" bestFit="1" customWidth="1"/>
    <col min="2" max="2" width="7.109375" bestFit="1" customWidth="1"/>
    <col min="3" max="3" width="5.6640625" bestFit="1" customWidth="1"/>
    <col min="4" max="4" width="6.44140625" bestFit="1" customWidth="1"/>
    <col min="5" max="5" width="8.6640625" bestFit="1" customWidth="1"/>
    <col min="6" max="6" width="8.6640625" style="32" bestFit="1" customWidth="1"/>
    <col min="7" max="7" width="2.44140625" customWidth="1"/>
    <col min="8" max="8" width="7.6640625" bestFit="1" customWidth="1"/>
    <col min="9" max="9" width="23.109375" bestFit="1" customWidth="1"/>
    <col min="10" max="10" width="14.6640625" bestFit="1" customWidth="1"/>
    <col min="11" max="11" width="19.88671875" customWidth="1"/>
  </cols>
  <sheetData>
    <row r="1" spans="1:6" s="1" customFormat="1" ht="18" x14ac:dyDescent="0.35">
      <c r="A1" s="41" t="s">
        <v>36</v>
      </c>
      <c r="B1" s="41"/>
      <c r="C1" s="41"/>
      <c r="D1" s="41"/>
      <c r="E1" s="41"/>
      <c r="F1" s="41"/>
    </row>
    <row r="2" spans="1:6" s="5" customFormat="1" x14ac:dyDescent="0.3">
      <c r="A2" s="19" t="s">
        <v>3</v>
      </c>
      <c r="B2" s="19" t="s">
        <v>6</v>
      </c>
      <c r="C2" s="19" t="s">
        <v>32</v>
      </c>
      <c r="D2" s="19" t="s">
        <v>31</v>
      </c>
      <c r="E2" s="19" t="s">
        <v>5</v>
      </c>
      <c r="F2" s="30" t="s">
        <v>30</v>
      </c>
    </row>
    <row r="3" spans="1:6" x14ac:dyDescent="0.3">
      <c r="A3" s="20" t="s">
        <v>7</v>
      </c>
      <c r="B3" s="22"/>
      <c r="C3" s="22"/>
      <c r="D3" s="20" t="str">
        <f>IF(B3&gt;69,"A",IF(B3&gt;59,"B",IF(B3&gt;49,"C",IF(B3&gt;44,"D",IF(B3&gt;=40,"E",IF(AND(B3&lt;40,LEN(B3)=0),"","F"))))))</f>
        <v/>
      </c>
      <c r="E3" s="20" t="str">
        <f>IF(D3="A",5,IF(D3="B",4,IF(D3="C",3,IF(D3="D",2,IF(D3="E",1,IF(D3="F",0,""))))))</f>
        <v/>
      </c>
      <c r="F3" s="31" t="str">
        <f>IF(ISBLANK(B3),"",(C3*E3))</f>
        <v/>
      </c>
    </row>
    <row r="4" spans="1:6" x14ac:dyDescent="0.3">
      <c r="A4" s="20" t="s">
        <v>8</v>
      </c>
      <c r="B4" s="22"/>
      <c r="C4" s="22"/>
      <c r="D4" s="20" t="str">
        <f t="shared" ref="D4:D14" si="0">IF(B4&gt;69,"A",IF(B4&gt;59,"B",IF(B4&gt;49,"C",IF(B4&gt;44,"D",IF(B4&gt;=40,"E",IF(AND(B4&lt;40,LEN(B4)=0),"","F"))))))</f>
        <v/>
      </c>
      <c r="E4" s="20" t="str">
        <f t="shared" ref="E4:E17" si="1">IF(D4="A",5,IF(D4="B",4,IF(D4="C",3,IF(D4="D",2,IF(D4="E",1,IF(D4="F",0,""))))))</f>
        <v/>
      </c>
      <c r="F4" s="31" t="str">
        <f t="shared" ref="F4:F14" si="2">IF(ISBLANK(B4),"",(C4*E4))</f>
        <v/>
      </c>
    </row>
    <row r="5" spans="1:6" x14ac:dyDescent="0.3">
      <c r="A5" s="20" t="s">
        <v>9</v>
      </c>
      <c r="B5" s="22"/>
      <c r="C5" s="22"/>
      <c r="D5" s="20" t="str">
        <f t="shared" si="0"/>
        <v/>
      </c>
      <c r="E5" s="20" t="str">
        <f t="shared" si="1"/>
        <v/>
      </c>
      <c r="F5" s="31" t="str">
        <f t="shared" si="2"/>
        <v/>
      </c>
    </row>
    <row r="6" spans="1:6" x14ac:dyDescent="0.3">
      <c r="A6" s="20" t="s">
        <v>10</v>
      </c>
      <c r="B6" s="22"/>
      <c r="C6" s="22"/>
      <c r="D6" s="20" t="str">
        <f t="shared" si="0"/>
        <v/>
      </c>
      <c r="E6" s="20" t="str">
        <f t="shared" si="1"/>
        <v/>
      </c>
      <c r="F6" s="31" t="str">
        <f t="shared" si="2"/>
        <v/>
      </c>
    </row>
    <row r="7" spans="1:6" x14ac:dyDescent="0.3">
      <c r="A7" s="20" t="s">
        <v>11</v>
      </c>
      <c r="B7" s="22"/>
      <c r="C7" s="22"/>
      <c r="D7" s="20" t="str">
        <f t="shared" si="0"/>
        <v/>
      </c>
      <c r="E7" s="20" t="str">
        <f t="shared" si="1"/>
        <v/>
      </c>
      <c r="F7" s="31" t="str">
        <f t="shared" si="2"/>
        <v/>
      </c>
    </row>
    <row r="8" spans="1:6" x14ac:dyDescent="0.3">
      <c r="A8" s="20" t="s">
        <v>12</v>
      </c>
      <c r="B8" s="22"/>
      <c r="C8" s="22"/>
      <c r="D8" s="20" t="str">
        <f t="shared" si="0"/>
        <v/>
      </c>
      <c r="E8" s="20" t="str">
        <f t="shared" si="1"/>
        <v/>
      </c>
      <c r="F8" s="31" t="str">
        <f t="shared" si="2"/>
        <v/>
      </c>
    </row>
    <row r="9" spans="1:6" x14ac:dyDescent="0.3">
      <c r="A9" s="20" t="s">
        <v>13</v>
      </c>
      <c r="B9" s="22"/>
      <c r="C9" s="22"/>
      <c r="D9" s="20" t="str">
        <f t="shared" si="0"/>
        <v/>
      </c>
      <c r="E9" s="20" t="str">
        <f t="shared" si="1"/>
        <v/>
      </c>
      <c r="F9" s="31" t="str">
        <f t="shared" si="2"/>
        <v/>
      </c>
    </row>
    <row r="10" spans="1:6" x14ac:dyDescent="0.3">
      <c r="A10" s="20" t="s">
        <v>14</v>
      </c>
      <c r="B10" s="22"/>
      <c r="C10" s="22"/>
      <c r="D10" s="20" t="str">
        <f t="shared" si="0"/>
        <v/>
      </c>
      <c r="E10" s="20" t="str">
        <f t="shared" si="1"/>
        <v/>
      </c>
      <c r="F10" s="31" t="str">
        <f t="shared" si="2"/>
        <v/>
      </c>
    </row>
    <row r="11" spans="1:6" x14ac:dyDescent="0.3">
      <c r="A11" s="20" t="s">
        <v>15</v>
      </c>
      <c r="B11" s="22"/>
      <c r="C11" s="22"/>
      <c r="D11" s="20" t="str">
        <f t="shared" si="0"/>
        <v/>
      </c>
      <c r="E11" s="20" t="str">
        <f t="shared" si="1"/>
        <v/>
      </c>
      <c r="F11" s="31" t="str">
        <f t="shared" si="2"/>
        <v/>
      </c>
    </row>
    <row r="12" spans="1:6" x14ac:dyDescent="0.3">
      <c r="A12" s="20" t="s">
        <v>16</v>
      </c>
      <c r="B12" s="22"/>
      <c r="C12" s="22"/>
      <c r="D12" s="20" t="str">
        <f t="shared" si="0"/>
        <v/>
      </c>
      <c r="E12" s="20" t="str">
        <f t="shared" si="1"/>
        <v/>
      </c>
      <c r="F12" s="31" t="str">
        <f t="shared" si="2"/>
        <v/>
      </c>
    </row>
    <row r="13" spans="1:6" x14ac:dyDescent="0.3">
      <c r="A13" s="20" t="s">
        <v>17</v>
      </c>
      <c r="B13" s="22"/>
      <c r="C13" s="22"/>
      <c r="D13" s="20" t="str">
        <f t="shared" si="0"/>
        <v/>
      </c>
      <c r="E13" s="20" t="str">
        <f t="shared" si="1"/>
        <v/>
      </c>
      <c r="F13" s="31" t="str">
        <f t="shared" si="2"/>
        <v/>
      </c>
    </row>
    <row r="14" spans="1:6" x14ac:dyDescent="0.3">
      <c r="A14" s="20" t="s">
        <v>18</v>
      </c>
      <c r="B14" s="22"/>
      <c r="C14" s="22"/>
      <c r="D14" s="20" t="str">
        <f t="shared" si="0"/>
        <v/>
      </c>
      <c r="E14" s="20" t="str">
        <f t="shared" si="1"/>
        <v/>
      </c>
      <c r="F14" s="31" t="str">
        <f t="shared" si="2"/>
        <v/>
      </c>
    </row>
    <row r="15" spans="1:6" x14ac:dyDescent="0.3">
      <c r="A15" s="20" t="s">
        <v>19</v>
      </c>
      <c r="B15" s="22"/>
      <c r="C15" s="22"/>
      <c r="D15" s="20" t="str">
        <f>IF(B15&gt;69,"A",IF(B15&gt;59,"B",IF(B15&gt;49,"C",IF(B15&gt;44,"D",IF(B15&gt;=40,"E",IF(AND(B15&lt;40,LEN(B15)=0),"","F"))))))</f>
        <v/>
      </c>
      <c r="E15" s="20" t="str">
        <f>IF(D15="A",5,IF(D15="B",4,IF(D15="C",3,IF(D15="D",2,IF(D15="E",1,IF(D15="F",0,""))))))</f>
        <v/>
      </c>
      <c r="F15" s="31" t="str">
        <f>IF(ISBLANK(B15),"",(C15*E15))</f>
        <v/>
      </c>
    </row>
    <row r="16" spans="1:6" x14ac:dyDescent="0.3">
      <c r="A16" s="20" t="s">
        <v>20</v>
      </c>
      <c r="B16" s="22"/>
      <c r="C16" s="22"/>
      <c r="D16" s="20" t="str">
        <f t="shared" ref="D16:D17" si="3">IF(B16&gt;69,"A",IF(B16&gt;59,"B",IF(B16&gt;49,"C",IF(B16&gt;44,"D",IF(B16&gt;=40,"E",IF(AND(B16&lt;40,LEN(B16)=0),"","F"))))))</f>
        <v/>
      </c>
      <c r="E16" s="20" t="str">
        <f t="shared" si="1"/>
        <v/>
      </c>
      <c r="F16" s="31" t="str">
        <f t="shared" ref="F16:F17" si="4">IF(ISBLANK(B16),"",(C16*E16))</f>
        <v/>
      </c>
    </row>
    <row r="17" spans="1:11" x14ac:dyDescent="0.3">
      <c r="A17" s="20" t="s">
        <v>21</v>
      </c>
      <c r="B17" s="22"/>
      <c r="C17" s="22"/>
      <c r="D17" s="20" t="str">
        <f t="shared" si="3"/>
        <v/>
      </c>
      <c r="E17" s="20" t="str">
        <f t="shared" si="1"/>
        <v/>
      </c>
      <c r="F17" s="31" t="str">
        <f t="shared" si="4"/>
        <v/>
      </c>
    </row>
    <row r="18" spans="1:11" ht="15" thickBot="1" x14ac:dyDescent="0.35">
      <c r="A18"/>
    </row>
    <row r="19" spans="1:11" s="4" customFormat="1" ht="15.6" x14ac:dyDescent="0.3">
      <c r="A19" s="11" t="s">
        <v>34</v>
      </c>
      <c r="B19" s="18" t="s">
        <v>22</v>
      </c>
      <c r="C19" s="12">
        <f>SUM(C3:C12)</f>
        <v>0</v>
      </c>
      <c r="D19" s="13"/>
      <c r="E19" s="18" t="s">
        <v>26</v>
      </c>
      <c r="F19" s="28">
        <f>SUM(F3:F18)</f>
        <v>0</v>
      </c>
      <c r="G19" s="13"/>
      <c r="H19" s="18" t="s">
        <v>1</v>
      </c>
      <c r="I19" s="27">
        <f>IF(C19&gt;0,ROUND(F19/C19,2),0)</f>
        <v>0</v>
      </c>
    </row>
    <row r="20" spans="1:11" s="4" customFormat="1" ht="16.2" thickBot="1" x14ac:dyDescent="0.35">
      <c r="A20" s="35" t="s">
        <v>28</v>
      </c>
      <c r="B20" s="36" t="s">
        <v>23</v>
      </c>
      <c r="C20" s="37">
        <f>C19+'500 LEVEL'!C47</f>
        <v>0</v>
      </c>
      <c r="D20" s="38"/>
      <c r="E20" s="36" t="s">
        <v>27</v>
      </c>
      <c r="F20" s="40">
        <f>F19+'500 LEVEL'!F47</f>
        <v>0</v>
      </c>
      <c r="G20" s="38"/>
      <c r="H20" s="36" t="s">
        <v>2</v>
      </c>
      <c r="I20" s="39">
        <f>IF(C19&gt;0,ROUND(F20/C20,2),0)</f>
        <v>0</v>
      </c>
    </row>
    <row r="21" spans="1:11" s="4" customFormat="1" ht="16.2" thickTop="1" x14ac:dyDescent="0.3">
      <c r="A21" s="14"/>
      <c r="B21" s="9"/>
      <c r="C21" s="10"/>
      <c r="D21" s="8"/>
      <c r="E21" s="9"/>
      <c r="F21" s="29"/>
      <c r="G21" s="8"/>
      <c r="H21" s="9" t="s">
        <v>25</v>
      </c>
      <c r="I21" s="26" t="str">
        <f>IF(C19=0,"",IF(I19&lt;1,"Probation","Good Standing"))</f>
        <v/>
      </c>
    </row>
    <row r="22" spans="1:11" s="2" customFormat="1" ht="16.2" thickBot="1" x14ac:dyDescent="0.35">
      <c r="A22" s="15"/>
      <c r="B22" s="16"/>
      <c r="C22" s="17"/>
      <c r="D22" s="17"/>
      <c r="E22" s="3"/>
      <c r="F22" s="33"/>
      <c r="G22" s="17"/>
      <c r="H22" s="16" t="s">
        <v>29</v>
      </c>
      <c r="I22" s="23" t="str">
        <f>IF(C19=0,"",IF(I20&gt;=4.5,"First Class",IF(I20&gt;=3.5,"Second Class Upper",IF(I20&gt;=2.5,"Second Class Lower",IF(I20&gt;=1.5,"Third Class","Fail")))))</f>
        <v/>
      </c>
      <c r="J22" s="6"/>
      <c r="K22" s="7"/>
    </row>
    <row r="23" spans="1:11" s="2" customFormat="1" ht="15.6" x14ac:dyDescent="0.3">
      <c r="A23" s="8"/>
      <c r="B23" s="9"/>
      <c r="C23" s="8"/>
      <c r="D23" s="8"/>
      <c r="E23" s="9"/>
      <c r="F23" s="34"/>
      <c r="G23" s="8"/>
      <c r="H23" s="9"/>
      <c r="I23" s="25"/>
      <c r="J23" s="6"/>
      <c r="K23" s="7"/>
    </row>
    <row r="24" spans="1:11" x14ac:dyDescent="0.3">
      <c r="A24"/>
    </row>
    <row r="25" spans="1:11" s="1" customFormat="1" ht="18" x14ac:dyDescent="0.35">
      <c r="A25" s="41" t="s">
        <v>37</v>
      </c>
      <c r="B25" s="41"/>
      <c r="C25" s="41"/>
      <c r="D25" s="41"/>
      <c r="E25" s="41"/>
      <c r="F25" s="41"/>
      <c r="G25" s="24"/>
    </row>
    <row r="26" spans="1:11" s="5" customFormat="1" x14ac:dyDescent="0.3">
      <c r="A26" s="19" t="s">
        <v>3</v>
      </c>
      <c r="B26" s="21" t="s">
        <v>4</v>
      </c>
      <c r="C26" s="21" t="s">
        <v>33</v>
      </c>
      <c r="D26" s="19" t="s">
        <v>31</v>
      </c>
      <c r="E26" s="19" t="s">
        <v>5</v>
      </c>
      <c r="F26" s="30" t="s">
        <v>30</v>
      </c>
    </row>
    <row r="27" spans="1:11" x14ac:dyDescent="0.3">
      <c r="A27" s="20" t="s">
        <v>7</v>
      </c>
      <c r="B27" s="22"/>
      <c r="C27" s="22"/>
      <c r="D27" s="20" t="str">
        <f>IF(B27&gt;69,"A",IF(B27&gt;59,"B",IF(B27&gt;49,"C",IF(B27&gt;44,"D",IF(B27&gt;=40,"E",IF(AND(B27&lt;40,LEN(B27)=0),"","F"))))))</f>
        <v/>
      </c>
      <c r="E27" s="20" t="str">
        <f>IF(D27="A",5,IF(D27="B",4,IF(D27="C",3,IF(D27="D",2,IF(D27="E",1,IF(D27="F",0,""))))))</f>
        <v/>
      </c>
      <c r="F27" s="31" t="str">
        <f>IF(ISBLANK(B27),"",(C27*E27))</f>
        <v/>
      </c>
    </row>
    <row r="28" spans="1:11" x14ac:dyDescent="0.3">
      <c r="A28" s="20" t="s">
        <v>8</v>
      </c>
      <c r="B28" s="22"/>
      <c r="C28" s="22"/>
      <c r="D28" s="20" t="str">
        <f t="shared" ref="D28:D44" si="5">IF(B28&gt;69,"A",IF(B28&gt;59,"B",IF(B28&gt;49,"C",IF(B28&gt;44,"D",IF(B28&gt;=40,"E",IF(AND(B28&lt;40,LEN(B28)=0),"","F"))))))</f>
        <v/>
      </c>
      <c r="E28" s="20" t="str">
        <f t="shared" ref="E28:E44" si="6">IF(D28="A",5,IF(D28="B",4,IF(D28="C",3,IF(D28="D",2,IF(D28="E",1,IF(D28="F",0,""))))))</f>
        <v/>
      </c>
      <c r="F28" s="31" t="str">
        <f t="shared" ref="F28:F44" si="7">IF(ISBLANK(B28),"",(C28*E28))</f>
        <v/>
      </c>
    </row>
    <row r="29" spans="1:11" x14ac:dyDescent="0.3">
      <c r="A29" s="20" t="s">
        <v>9</v>
      </c>
      <c r="B29" s="22"/>
      <c r="C29" s="22"/>
      <c r="D29" s="20" t="str">
        <f t="shared" si="5"/>
        <v/>
      </c>
      <c r="E29" s="20" t="str">
        <f t="shared" si="6"/>
        <v/>
      </c>
      <c r="F29" s="31" t="str">
        <f t="shared" si="7"/>
        <v/>
      </c>
    </row>
    <row r="30" spans="1:11" x14ac:dyDescent="0.3">
      <c r="A30" s="20" t="s">
        <v>10</v>
      </c>
      <c r="B30" s="22"/>
      <c r="C30" s="22"/>
      <c r="D30" s="20" t="str">
        <f t="shared" si="5"/>
        <v/>
      </c>
      <c r="E30" s="20" t="str">
        <f t="shared" si="6"/>
        <v/>
      </c>
      <c r="F30" s="31" t="str">
        <f t="shared" si="7"/>
        <v/>
      </c>
    </row>
    <row r="31" spans="1:11" x14ac:dyDescent="0.3">
      <c r="A31" s="20" t="s">
        <v>11</v>
      </c>
      <c r="B31" s="22"/>
      <c r="C31" s="22"/>
      <c r="D31" s="20" t="str">
        <f t="shared" si="5"/>
        <v/>
      </c>
      <c r="E31" s="20" t="str">
        <f t="shared" si="6"/>
        <v/>
      </c>
      <c r="F31" s="31" t="str">
        <f t="shared" si="7"/>
        <v/>
      </c>
    </row>
    <row r="32" spans="1:11" x14ac:dyDescent="0.3">
      <c r="A32" s="20" t="s">
        <v>12</v>
      </c>
      <c r="B32" s="22"/>
      <c r="C32" s="22"/>
      <c r="D32" s="20" t="str">
        <f t="shared" si="5"/>
        <v/>
      </c>
      <c r="E32" s="20" t="str">
        <f t="shared" si="6"/>
        <v/>
      </c>
      <c r="F32" s="31" t="str">
        <f t="shared" si="7"/>
        <v/>
      </c>
    </row>
    <row r="33" spans="1:9" x14ac:dyDescent="0.3">
      <c r="A33" s="20" t="s">
        <v>13</v>
      </c>
      <c r="B33" s="22"/>
      <c r="C33" s="22"/>
      <c r="D33" s="20" t="str">
        <f t="shared" si="5"/>
        <v/>
      </c>
      <c r="E33" s="20" t="str">
        <f t="shared" si="6"/>
        <v/>
      </c>
      <c r="F33" s="31" t="str">
        <f t="shared" si="7"/>
        <v/>
      </c>
    </row>
    <row r="34" spans="1:9" x14ac:dyDescent="0.3">
      <c r="A34" s="20" t="s">
        <v>14</v>
      </c>
      <c r="B34" s="22"/>
      <c r="C34" s="22"/>
      <c r="D34" s="20" t="str">
        <f t="shared" si="5"/>
        <v/>
      </c>
      <c r="E34" s="20" t="str">
        <f t="shared" si="6"/>
        <v/>
      </c>
      <c r="F34" s="31" t="str">
        <f t="shared" si="7"/>
        <v/>
      </c>
    </row>
    <row r="35" spans="1:9" x14ac:dyDescent="0.3">
      <c r="A35" s="20" t="s">
        <v>15</v>
      </c>
      <c r="B35" s="22"/>
      <c r="C35" s="22"/>
      <c r="D35" s="20" t="str">
        <f t="shared" si="5"/>
        <v/>
      </c>
      <c r="E35" s="20" t="str">
        <f t="shared" si="6"/>
        <v/>
      </c>
      <c r="F35" s="31" t="str">
        <f t="shared" si="7"/>
        <v/>
      </c>
    </row>
    <row r="36" spans="1:9" x14ac:dyDescent="0.3">
      <c r="A36" s="20" t="s">
        <v>16</v>
      </c>
      <c r="B36" s="22"/>
      <c r="C36" s="22"/>
      <c r="D36" s="20" t="str">
        <f t="shared" si="5"/>
        <v/>
      </c>
      <c r="E36" s="20" t="str">
        <f t="shared" si="6"/>
        <v/>
      </c>
      <c r="F36" s="31" t="str">
        <f t="shared" si="7"/>
        <v/>
      </c>
    </row>
    <row r="37" spans="1:9" x14ac:dyDescent="0.3">
      <c r="A37" s="20" t="s">
        <v>17</v>
      </c>
      <c r="B37" s="22"/>
      <c r="C37" s="22"/>
      <c r="D37" s="20" t="str">
        <f t="shared" si="5"/>
        <v/>
      </c>
      <c r="E37" s="20" t="str">
        <f t="shared" si="6"/>
        <v/>
      </c>
      <c r="F37" s="31" t="str">
        <f t="shared" si="7"/>
        <v/>
      </c>
    </row>
    <row r="38" spans="1:9" x14ac:dyDescent="0.3">
      <c r="A38" s="20" t="s">
        <v>18</v>
      </c>
      <c r="B38" s="22"/>
      <c r="C38" s="22"/>
      <c r="D38" s="20" t="str">
        <f t="shared" si="5"/>
        <v/>
      </c>
      <c r="E38" s="20" t="str">
        <f t="shared" si="6"/>
        <v/>
      </c>
      <c r="F38" s="31" t="str">
        <f t="shared" si="7"/>
        <v/>
      </c>
    </row>
    <row r="39" spans="1:9" x14ac:dyDescent="0.3">
      <c r="A39" s="20" t="s">
        <v>19</v>
      </c>
      <c r="B39" s="22"/>
      <c r="C39" s="22"/>
      <c r="D39" s="20" t="str">
        <f t="shared" si="5"/>
        <v/>
      </c>
      <c r="E39" s="20" t="str">
        <f t="shared" si="6"/>
        <v/>
      </c>
      <c r="F39" s="31" t="str">
        <f t="shared" si="7"/>
        <v/>
      </c>
    </row>
    <row r="40" spans="1:9" x14ac:dyDescent="0.3">
      <c r="A40" s="20" t="s">
        <v>20</v>
      </c>
      <c r="B40" s="22"/>
      <c r="C40" s="22"/>
      <c r="D40" s="20" t="str">
        <f t="shared" si="5"/>
        <v/>
      </c>
      <c r="E40" s="20" t="str">
        <f t="shared" si="6"/>
        <v/>
      </c>
      <c r="F40" s="31" t="str">
        <f t="shared" si="7"/>
        <v/>
      </c>
    </row>
    <row r="41" spans="1:9" x14ac:dyDescent="0.3">
      <c r="A41" s="20" t="s">
        <v>21</v>
      </c>
      <c r="B41" s="22"/>
      <c r="C41" s="22"/>
      <c r="D41" s="20" t="str">
        <f t="shared" si="5"/>
        <v/>
      </c>
      <c r="E41" s="20" t="str">
        <f t="shared" si="6"/>
        <v/>
      </c>
      <c r="F41" s="31" t="str">
        <f t="shared" si="7"/>
        <v/>
      </c>
    </row>
    <row r="42" spans="1:9" x14ac:dyDescent="0.3">
      <c r="A42" s="20"/>
      <c r="B42" s="22"/>
      <c r="C42" s="22"/>
      <c r="D42" s="20" t="str">
        <f t="shared" si="5"/>
        <v/>
      </c>
      <c r="E42" s="20" t="str">
        <f t="shared" si="6"/>
        <v/>
      </c>
      <c r="F42" s="31" t="str">
        <f t="shared" si="7"/>
        <v/>
      </c>
    </row>
    <row r="43" spans="1:9" x14ac:dyDescent="0.3">
      <c r="A43" s="20"/>
      <c r="B43" s="22"/>
      <c r="C43" s="22"/>
      <c r="D43" s="20" t="str">
        <f t="shared" si="5"/>
        <v/>
      </c>
      <c r="E43" s="20" t="str">
        <f t="shared" si="6"/>
        <v/>
      </c>
      <c r="F43" s="31" t="str">
        <f t="shared" si="7"/>
        <v/>
      </c>
    </row>
    <row r="44" spans="1:9" x14ac:dyDescent="0.3">
      <c r="A44" s="20"/>
      <c r="B44" s="22"/>
      <c r="C44" s="22"/>
      <c r="D44" s="20" t="str">
        <f t="shared" si="5"/>
        <v/>
      </c>
      <c r="E44" s="20" t="str">
        <f t="shared" si="6"/>
        <v/>
      </c>
      <c r="F44" s="31" t="str">
        <f t="shared" si="7"/>
        <v/>
      </c>
    </row>
    <row r="45" spans="1:9" ht="15" thickBot="1" x14ac:dyDescent="0.35">
      <c r="A45"/>
      <c r="D45" t="str">
        <f t="shared" ref="D28:D45" si="8">IF(B45&gt;69,"A",IF(B45&gt;59,"B",IF(B45&gt;49,"C",IF(B45&gt;44,"D",IF(AND(B45&lt;44,LEN(B45)=0),"","F")))))</f>
        <v/>
      </c>
      <c r="E45" t="str">
        <f t="shared" ref="E28:E45" si="9">IF(D45="A",5,IF(D45="B",4,IF(D45="C",3,IF(D45="D",2,IF(D45="F",0,"")))))</f>
        <v/>
      </c>
      <c r="F45" s="32" t="str">
        <f t="shared" ref="F28:F45" si="10">IF(ISBLANK(B45),"",(C45*E45))</f>
        <v/>
      </c>
    </row>
    <row r="46" spans="1:9" s="2" customFormat="1" ht="15.6" x14ac:dyDescent="0.3">
      <c r="A46" s="11" t="s">
        <v>34</v>
      </c>
      <c r="B46" s="18" t="s">
        <v>22</v>
      </c>
      <c r="C46" s="12">
        <f>SUM(C27:C35)</f>
        <v>0</v>
      </c>
      <c r="D46" s="13"/>
      <c r="E46" s="18" t="s">
        <v>0</v>
      </c>
      <c r="F46" s="28">
        <f>ROUND(SUM(F27:F45),2)</f>
        <v>0</v>
      </c>
      <c r="G46" s="13"/>
      <c r="H46" s="18" t="s">
        <v>1</v>
      </c>
      <c r="I46" s="27">
        <f>IF(C46&gt;0,ROUND(F46/C46,2),0)</f>
        <v>0</v>
      </c>
    </row>
    <row r="47" spans="1:9" s="2" customFormat="1" ht="16.2" thickBot="1" x14ac:dyDescent="0.35">
      <c r="A47" s="35" t="s">
        <v>28</v>
      </c>
      <c r="B47" s="36" t="s">
        <v>23</v>
      </c>
      <c r="C47" s="37">
        <f>C20+C46</f>
        <v>0</v>
      </c>
      <c r="D47" s="38"/>
      <c r="E47" s="36" t="s">
        <v>24</v>
      </c>
      <c r="F47" s="40">
        <f>ROUND(F20+F46,2)</f>
        <v>0</v>
      </c>
      <c r="G47" s="38"/>
      <c r="H47" s="36" t="s">
        <v>2</v>
      </c>
      <c r="I47" s="39">
        <f>IF(C47&gt;0,ROUND(F47/C47,2),0)</f>
        <v>0</v>
      </c>
    </row>
    <row r="48" spans="1:9" ht="15" thickTop="1" x14ac:dyDescent="0.3">
      <c r="A48" s="14"/>
      <c r="B48" s="9"/>
      <c r="C48" s="10"/>
      <c r="D48" s="8"/>
      <c r="E48" s="9"/>
      <c r="F48" s="29"/>
      <c r="G48" s="8"/>
      <c r="H48" s="9" t="s">
        <v>25</v>
      </c>
      <c r="I48" s="26" t="str">
        <f>IF(C46=0,"",IF(AND(I46&lt;1,I19&lt;1,I47&lt;1),"Withraw from University",IF(AND(I46&lt;1,I19&lt;1,I47&gt;1),"Withdraw From Program",IF(AND(I46&lt;1,I19&gt;1,I47&lt;1),"Probation",IF(I46=0,"","Good Standing")))))</f>
        <v/>
      </c>
    </row>
    <row r="49" spans="1:9" ht="16.2" thickBot="1" x14ac:dyDescent="0.35">
      <c r="A49" s="15"/>
      <c r="B49" s="16"/>
      <c r="C49" s="17"/>
      <c r="D49" s="17"/>
      <c r="E49" s="3"/>
      <c r="F49" s="33"/>
      <c r="G49" s="17"/>
      <c r="H49" s="16" t="s">
        <v>35</v>
      </c>
      <c r="I49" s="23" t="str">
        <f>IF(C46=0,"",IF(I47&gt;=4.5,"First Class",IF(I47&gt;=3.5,"Second Class Upper",IF(I47&gt;=2.5,"Second Class Lower",IF(I47&gt;=1.5,"Third Class","Fail")))))</f>
        <v/>
      </c>
    </row>
  </sheetData>
  <mergeCells count="2">
    <mergeCell ref="A1:F1"/>
    <mergeCell ref="A25:F25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9"/>
  <sheetViews>
    <sheetView workbookViewId="0">
      <selection activeCell="I36" sqref="I36"/>
    </sheetView>
  </sheetViews>
  <sheetFormatPr defaultRowHeight="14.4" x14ac:dyDescent="0.3"/>
  <cols>
    <col min="1" max="1" width="14.44140625" style="5" bestFit="1" customWidth="1"/>
    <col min="2" max="2" width="7.109375" bestFit="1" customWidth="1"/>
    <col min="3" max="3" width="5.6640625" bestFit="1" customWidth="1"/>
    <col min="4" max="4" width="6.44140625" bestFit="1" customWidth="1"/>
    <col min="5" max="5" width="8.6640625" bestFit="1" customWidth="1"/>
    <col min="6" max="6" width="8.6640625" style="32" bestFit="1" customWidth="1"/>
    <col min="7" max="7" width="2.44140625" customWidth="1"/>
    <col min="8" max="8" width="7.6640625" bestFit="1" customWidth="1"/>
    <col min="9" max="9" width="23.109375" bestFit="1" customWidth="1"/>
    <col min="10" max="10" width="14.6640625" bestFit="1" customWidth="1"/>
    <col min="11" max="11" width="19.88671875" customWidth="1"/>
  </cols>
  <sheetData>
    <row r="1" spans="1:6" s="1" customFormat="1" ht="18" x14ac:dyDescent="0.35">
      <c r="A1" s="41" t="s">
        <v>36</v>
      </c>
      <c r="B1" s="41"/>
      <c r="C1" s="41"/>
      <c r="D1" s="41"/>
      <c r="E1" s="41"/>
      <c r="F1" s="41"/>
    </row>
    <row r="2" spans="1:6" s="5" customFormat="1" x14ac:dyDescent="0.3">
      <c r="A2" s="19" t="s">
        <v>3</v>
      </c>
      <c r="B2" s="19" t="s">
        <v>6</v>
      </c>
      <c r="C2" s="19" t="s">
        <v>32</v>
      </c>
      <c r="D2" s="19" t="s">
        <v>31</v>
      </c>
      <c r="E2" s="19" t="s">
        <v>5</v>
      </c>
      <c r="F2" s="30" t="s">
        <v>30</v>
      </c>
    </row>
    <row r="3" spans="1:6" x14ac:dyDescent="0.3">
      <c r="A3" s="20" t="s">
        <v>7</v>
      </c>
      <c r="B3" s="22"/>
      <c r="C3" s="22"/>
      <c r="D3" s="20" t="str">
        <f>IF(B3&gt;69,"A",IF(B3&gt;59,"B",IF(B3&gt;49,"C",IF(B3&gt;44,"D",IF(B3&gt;=40,"E",IF(AND(B3&lt;40,LEN(B3)=0),"","F"))))))</f>
        <v/>
      </c>
      <c r="E3" s="20" t="str">
        <f>IF(D3="A",5,IF(D3="B",4,IF(D3="C",3,IF(D3="D",2,IF(D3="E",1,IF(D3="F",0,""))))))</f>
        <v/>
      </c>
      <c r="F3" s="31" t="str">
        <f>IF(ISBLANK(B3),"",(C3*E3))</f>
        <v/>
      </c>
    </row>
    <row r="4" spans="1:6" x14ac:dyDescent="0.3">
      <c r="A4" s="20" t="s">
        <v>8</v>
      </c>
      <c r="B4" s="22"/>
      <c r="C4" s="22"/>
      <c r="D4" s="20" t="str">
        <f t="shared" ref="D4:D17" si="0">IF(B4&gt;69,"A",IF(B4&gt;59,"B",IF(B4&gt;49,"C",IF(B4&gt;44,"D",IF(B4&gt;=40,"E",IF(AND(B4&lt;40,LEN(B4)=0),"","F"))))))</f>
        <v/>
      </c>
      <c r="E4" s="20" t="str">
        <f t="shared" ref="E4:E17" si="1">IF(D4="A",5,IF(D4="B",4,IF(D4="C",3,IF(D4="D",2,IF(D4="E",1,IF(D4="F",0,""))))))</f>
        <v/>
      </c>
      <c r="F4" s="31" t="str">
        <f t="shared" ref="F4:F17" si="2">IF(ISBLANK(B4),"",(C4*E4))</f>
        <v/>
      </c>
    </row>
    <row r="5" spans="1:6" x14ac:dyDescent="0.3">
      <c r="A5" s="20" t="s">
        <v>9</v>
      </c>
      <c r="B5" s="22"/>
      <c r="C5" s="22"/>
      <c r="D5" s="20" t="str">
        <f t="shared" si="0"/>
        <v/>
      </c>
      <c r="E5" s="20" t="str">
        <f t="shared" si="1"/>
        <v/>
      </c>
      <c r="F5" s="31" t="str">
        <f t="shared" si="2"/>
        <v/>
      </c>
    </row>
    <row r="6" spans="1:6" x14ac:dyDescent="0.3">
      <c r="A6" s="20" t="s">
        <v>10</v>
      </c>
      <c r="B6" s="22"/>
      <c r="C6" s="22"/>
      <c r="D6" s="20" t="str">
        <f t="shared" si="0"/>
        <v/>
      </c>
      <c r="E6" s="20" t="str">
        <f t="shared" si="1"/>
        <v/>
      </c>
      <c r="F6" s="31" t="str">
        <f t="shared" si="2"/>
        <v/>
      </c>
    </row>
    <row r="7" spans="1:6" x14ac:dyDescent="0.3">
      <c r="A7" s="20" t="s">
        <v>11</v>
      </c>
      <c r="B7" s="22"/>
      <c r="C7" s="22"/>
      <c r="D7" s="20" t="str">
        <f t="shared" si="0"/>
        <v/>
      </c>
      <c r="E7" s="20" t="str">
        <f t="shared" si="1"/>
        <v/>
      </c>
      <c r="F7" s="31" t="str">
        <f t="shared" si="2"/>
        <v/>
      </c>
    </row>
    <row r="8" spans="1:6" x14ac:dyDescent="0.3">
      <c r="A8" s="20" t="s">
        <v>12</v>
      </c>
      <c r="B8" s="22"/>
      <c r="C8" s="22"/>
      <c r="D8" s="20" t="str">
        <f t="shared" si="0"/>
        <v/>
      </c>
      <c r="E8" s="20" t="str">
        <f t="shared" si="1"/>
        <v/>
      </c>
      <c r="F8" s="31" t="str">
        <f t="shared" si="2"/>
        <v/>
      </c>
    </row>
    <row r="9" spans="1:6" x14ac:dyDescent="0.3">
      <c r="A9" s="20" t="s">
        <v>13</v>
      </c>
      <c r="B9" s="22"/>
      <c r="C9" s="22"/>
      <c r="D9" s="20" t="str">
        <f t="shared" si="0"/>
        <v/>
      </c>
      <c r="E9" s="20" t="str">
        <f t="shared" si="1"/>
        <v/>
      </c>
      <c r="F9" s="31" t="str">
        <f t="shared" si="2"/>
        <v/>
      </c>
    </row>
    <row r="10" spans="1:6" x14ac:dyDescent="0.3">
      <c r="A10" s="20" t="s">
        <v>14</v>
      </c>
      <c r="B10" s="22"/>
      <c r="C10" s="22"/>
      <c r="D10" s="20" t="str">
        <f t="shared" si="0"/>
        <v/>
      </c>
      <c r="E10" s="20" t="str">
        <f t="shared" si="1"/>
        <v/>
      </c>
      <c r="F10" s="31" t="str">
        <f t="shared" si="2"/>
        <v/>
      </c>
    </row>
    <row r="11" spans="1:6" x14ac:dyDescent="0.3">
      <c r="A11" s="20" t="s">
        <v>15</v>
      </c>
      <c r="B11" s="22"/>
      <c r="C11" s="22"/>
      <c r="D11" s="20" t="str">
        <f t="shared" si="0"/>
        <v/>
      </c>
      <c r="E11" s="20" t="str">
        <f t="shared" si="1"/>
        <v/>
      </c>
      <c r="F11" s="31" t="str">
        <f t="shared" si="2"/>
        <v/>
      </c>
    </row>
    <row r="12" spans="1:6" x14ac:dyDescent="0.3">
      <c r="A12" s="20" t="s">
        <v>16</v>
      </c>
      <c r="B12" s="22"/>
      <c r="C12" s="22"/>
      <c r="D12" s="20" t="str">
        <f t="shared" si="0"/>
        <v/>
      </c>
      <c r="E12" s="20" t="str">
        <f t="shared" si="1"/>
        <v/>
      </c>
      <c r="F12" s="31" t="str">
        <f t="shared" si="2"/>
        <v/>
      </c>
    </row>
    <row r="13" spans="1:6" x14ac:dyDescent="0.3">
      <c r="A13" s="20" t="s">
        <v>17</v>
      </c>
      <c r="B13" s="22"/>
      <c r="C13" s="22"/>
      <c r="D13" s="20" t="str">
        <f t="shared" si="0"/>
        <v/>
      </c>
      <c r="E13" s="20" t="str">
        <f t="shared" si="1"/>
        <v/>
      </c>
      <c r="F13" s="31" t="str">
        <f t="shared" si="2"/>
        <v/>
      </c>
    </row>
    <row r="14" spans="1:6" x14ac:dyDescent="0.3">
      <c r="A14" s="20" t="s">
        <v>18</v>
      </c>
      <c r="B14" s="22"/>
      <c r="C14" s="22"/>
      <c r="D14" s="20" t="str">
        <f t="shared" si="0"/>
        <v/>
      </c>
      <c r="E14" s="20" t="str">
        <f t="shared" si="1"/>
        <v/>
      </c>
      <c r="F14" s="31" t="str">
        <f t="shared" si="2"/>
        <v/>
      </c>
    </row>
    <row r="15" spans="1:6" x14ac:dyDescent="0.3">
      <c r="A15" s="20" t="s">
        <v>19</v>
      </c>
      <c r="B15" s="22"/>
      <c r="C15" s="22"/>
      <c r="D15" s="20" t="str">
        <f t="shared" si="0"/>
        <v/>
      </c>
      <c r="E15" s="20" t="str">
        <f>IF(D15="A",5,IF(D15="B",4,IF(D15="C",3,IF(D15="D",2,IF(D15="E",1,IF(D15="F",0,""))))))</f>
        <v/>
      </c>
      <c r="F15" s="31"/>
    </row>
    <row r="16" spans="1:6" x14ac:dyDescent="0.3">
      <c r="A16" s="20" t="s">
        <v>20</v>
      </c>
      <c r="B16" s="22"/>
      <c r="C16" s="22"/>
      <c r="D16" s="20" t="str">
        <f t="shared" si="0"/>
        <v/>
      </c>
      <c r="E16" s="20" t="str">
        <f t="shared" si="1"/>
        <v/>
      </c>
      <c r="F16" s="31" t="str">
        <f t="shared" si="2"/>
        <v/>
      </c>
    </row>
    <row r="17" spans="1:11" x14ac:dyDescent="0.3">
      <c r="A17" s="20" t="s">
        <v>21</v>
      </c>
      <c r="B17" s="22"/>
      <c r="C17" s="22"/>
      <c r="D17" s="20" t="str">
        <f t="shared" si="0"/>
        <v/>
      </c>
      <c r="E17" s="20" t="str">
        <f t="shared" si="1"/>
        <v/>
      </c>
      <c r="F17" s="31" t="str">
        <f t="shared" si="2"/>
        <v/>
      </c>
    </row>
    <row r="18" spans="1:11" ht="15" thickBot="1" x14ac:dyDescent="0.35">
      <c r="A18"/>
    </row>
    <row r="19" spans="1:11" s="4" customFormat="1" ht="15.6" x14ac:dyDescent="0.3">
      <c r="A19" s="11" t="s">
        <v>34</v>
      </c>
      <c r="B19" s="18" t="s">
        <v>22</v>
      </c>
      <c r="C19" s="12">
        <f>SUM(C3:C17)</f>
        <v>0</v>
      </c>
      <c r="D19" s="13"/>
      <c r="E19" s="18" t="s">
        <v>26</v>
      </c>
      <c r="F19" s="28">
        <f>SUM(F3:F17)</f>
        <v>0</v>
      </c>
      <c r="G19" s="13"/>
      <c r="H19" s="18" t="s">
        <v>1</v>
      </c>
      <c r="I19" s="27">
        <f>IF(C19&gt;0,ROUND(F19/C19,2),0)</f>
        <v>0</v>
      </c>
    </row>
    <row r="20" spans="1:11" s="4" customFormat="1" ht="16.2" thickBot="1" x14ac:dyDescent="0.35">
      <c r="A20" s="35" t="s">
        <v>28</v>
      </c>
      <c r="B20" s="36" t="s">
        <v>23</v>
      </c>
      <c r="C20" s="37">
        <f>C19+'600 LEVEL'!C47</f>
        <v>0</v>
      </c>
      <c r="D20" s="38"/>
      <c r="E20" s="36" t="s">
        <v>27</v>
      </c>
      <c r="F20" s="40">
        <f>F19</f>
        <v>0</v>
      </c>
      <c r="G20" s="38"/>
      <c r="H20" s="36" t="s">
        <v>2</v>
      </c>
      <c r="I20" s="39">
        <f>IF(C19&gt;0,ROUND(F20/C20,2),0)</f>
        <v>0</v>
      </c>
    </row>
    <row r="21" spans="1:11" s="4" customFormat="1" ht="16.2" thickTop="1" x14ac:dyDescent="0.3">
      <c r="A21" s="14"/>
      <c r="B21" s="9"/>
      <c r="C21" s="10"/>
      <c r="D21" s="8"/>
      <c r="E21" s="9"/>
      <c r="F21" s="29"/>
      <c r="G21" s="8"/>
      <c r="H21" s="9" t="s">
        <v>25</v>
      </c>
      <c r="I21" s="26" t="str">
        <f>IF(C19=0,"",IF(I19&lt;1,"Probation","Good Standing"))</f>
        <v/>
      </c>
    </row>
    <row r="22" spans="1:11" s="2" customFormat="1" ht="16.2" thickBot="1" x14ac:dyDescent="0.35">
      <c r="A22" s="15"/>
      <c r="B22" s="16"/>
      <c r="C22" s="17"/>
      <c r="D22" s="17"/>
      <c r="E22" s="3"/>
      <c r="F22" s="33"/>
      <c r="G22" s="17"/>
      <c r="H22" s="16" t="s">
        <v>29</v>
      </c>
      <c r="I22" s="23" t="str">
        <f>IF(C19=0,"",IF(I20&gt;=4.5,"First Class",IF(I20&gt;=3.5,"Second Class Upper",IF(I20&gt;=2.5,"Second Class Lower",IF(I20&gt;=1.5,"Third Class","Fail")))))</f>
        <v/>
      </c>
      <c r="J22" s="6"/>
      <c r="K22" s="7"/>
    </row>
    <row r="23" spans="1:11" s="2" customFormat="1" ht="15.6" x14ac:dyDescent="0.3">
      <c r="A23" s="8"/>
      <c r="B23" s="9"/>
      <c r="C23" s="8"/>
      <c r="D23" s="8"/>
      <c r="E23" s="9"/>
      <c r="F23" s="34"/>
      <c r="G23" s="8"/>
      <c r="H23" s="9"/>
      <c r="I23" s="25"/>
      <c r="J23" s="6"/>
      <c r="K23" s="7"/>
    </row>
    <row r="24" spans="1:11" x14ac:dyDescent="0.3">
      <c r="A24"/>
    </row>
    <row r="25" spans="1:11" s="1" customFormat="1" ht="18" x14ac:dyDescent="0.35">
      <c r="A25" s="41" t="s">
        <v>37</v>
      </c>
      <c r="B25" s="41"/>
      <c r="C25" s="41"/>
      <c r="D25" s="41"/>
      <c r="E25" s="41"/>
      <c r="F25" s="41"/>
      <c r="G25" s="24"/>
    </row>
    <row r="26" spans="1:11" s="5" customFormat="1" x14ac:dyDescent="0.3">
      <c r="A26" s="19" t="s">
        <v>3</v>
      </c>
      <c r="B26" s="21" t="s">
        <v>4</v>
      </c>
      <c r="C26" s="21" t="s">
        <v>33</v>
      </c>
      <c r="D26" s="19" t="s">
        <v>31</v>
      </c>
      <c r="E26" s="19" t="s">
        <v>5</v>
      </c>
      <c r="F26" s="30" t="s">
        <v>30</v>
      </c>
    </row>
    <row r="27" spans="1:11" x14ac:dyDescent="0.3">
      <c r="A27" s="20" t="s">
        <v>7</v>
      </c>
      <c r="B27" s="22"/>
      <c r="C27" s="22"/>
      <c r="D27" s="20" t="str">
        <f>IF(B27&gt;69,"A",IF(B27&gt;59,"B",IF(B27&gt;49,"C",IF(B27&gt;44,"D",IF(B27&gt;=40,"E",IF(AND(B27&lt;40,LEN(B27)=0),"","F"))))))</f>
        <v/>
      </c>
      <c r="E27" s="20" t="str">
        <f>IF(D27="A",5,IF(D27="B",4,IF(D27="C",3,IF(D27="D",2,IF(D27="E",1,IF(D27="F",0,""))))))</f>
        <v/>
      </c>
      <c r="F27" s="31" t="str">
        <f>IF(ISBLANK(B27),"",(C27*E27))</f>
        <v/>
      </c>
    </row>
    <row r="28" spans="1:11" x14ac:dyDescent="0.3">
      <c r="A28" s="20" t="s">
        <v>8</v>
      </c>
      <c r="B28" s="22"/>
      <c r="C28" s="22"/>
      <c r="D28" s="20" t="str">
        <f t="shared" ref="D28:D41" si="3">IF(B28&gt;69,"A",IF(B28&gt;59,"B",IF(B28&gt;49,"C",IF(B28&gt;44,"D",IF(B28&gt;=40,"E",IF(AND(B28&lt;40,LEN(B28)=0),"","F"))))))</f>
        <v/>
      </c>
      <c r="E28" s="20" t="str">
        <f t="shared" ref="E28:E41" si="4">IF(D28="A",5,IF(D28="B",4,IF(D28="C",3,IF(D28="D",2,IF(D28="E",1,IF(D28="F",0,""))))))</f>
        <v/>
      </c>
      <c r="F28" s="31" t="str">
        <f t="shared" ref="F28:F41" si="5">IF(ISBLANK(B28),"",(C28*E28))</f>
        <v/>
      </c>
    </row>
    <row r="29" spans="1:11" x14ac:dyDescent="0.3">
      <c r="A29" s="20" t="s">
        <v>9</v>
      </c>
      <c r="B29" s="22"/>
      <c r="C29" s="22"/>
      <c r="D29" s="20" t="str">
        <f t="shared" si="3"/>
        <v/>
      </c>
      <c r="E29" s="20" t="str">
        <f t="shared" si="4"/>
        <v/>
      </c>
      <c r="F29" s="31" t="str">
        <f t="shared" si="5"/>
        <v/>
      </c>
    </row>
    <row r="30" spans="1:11" x14ac:dyDescent="0.3">
      <c r="A30" s="20" t="s">
        <v>10</v>
      </c>
      <c r="B30" s="22"/>
      <c r="C30" s="22"/>
      <c r="D30" s="20" t="str">
        <f t="shared" si="3"/>
        <v/>
      </c>
      <c r="E30" s="20" t="str">
        <f t="shared" si="4"/>
        <v/>
      </c>
      <c r="F30" s="31" t="str">
        <f t="shared" si="5"/>
        <v/>
      </c>
    </row>
    <row r="31" spans="1:11" x14ac:dyDescent="0.3">
      <c r="A31" s="20" t="s">
        <v>11</v>
      </c>
      <c r="B31" s="22"/>
      <c r="C31" s="22"/>
      <c r="D31" s="20" t="str">
        <f t="shared" si="3"/>
        <v/>
      </c>
      <c r="E31" s="20" t="str">
        <f t="shared" si="4"/>
        <v/>
      </c>
      <c r="F31" s="31" t="str">
        <f t="shared" si="5"/>
        <v/>
      </c>
    </row>
    <row r="32" spans="1:11" x14ac:dyDescent="0.3">
      <c r="A32" s="20" t="s">
        <v>12</v>
      </c>
      <c r="B32" s="22"/>
      <c r="C32" s="22"/>
      <c r="D32" s="20" t="str">
        <f t="shared" si="3"/>
        <v/>
      </c>
      <c r="E32" s="20" t="str">
        <f t="shared" si="4"/>
        <v/>
      </c>
      <c r="F32" s="31" t="str">
        <f t="shared" si="5"/>
        <v/>
      </c>
    </row>
    <row r="33" spans="1:9" x14ac:dyDescent="0.3">
      <c r="A33" s="20" t="s">
        <v>13</v>
      </c>
      <c r="B33" s="22"/>
      <c r="C33" s="22"/>
      <c r="D33" s="20" t="str">
        <f t="shared" si="3"/>
        <v/>
      </c>
      <c r="E33" s="20" t="str">
        <f t="shared" si="4"/>
        <v/>
      </c>
      <c r="F33" s="31" t="str">
        <f t="shared" si="5"/>
        <v/>
      </c>
    </row>
    <row r="34" spans="1:9" x14ac:dyDescent="0.3">
      <c r="A34" s="20" t="s">
        <v>14</v>
      </c>
      <c r="B34" s="22"/>
      <c r="C34" s="22"/>
      <c r="D34" s="20" t="str">
        <f t="shared" si="3"/>
        <v/>
      </c>
      <c r="E34" s="20" t="str">
        <f t="shared" si="4"/>
        <v/>
      </c>
      <c r="F34" s="31" t="str">
        <f t="shared" si="5"/>
        <v/>
      </c>
    </row>
    <row r="35" spans="1:9" x14ac:dyDescent="0.3">
      <c r="A35" s="20" t="s">
        <v>15</v>
      </c>
      <c r="B35" s="22"/>
      <c r="C35" s="22"/>
      <c r="D35" s="20" t="str">
        <f t="shared" si="3"/>
        <v/>
      </c>
      <c r="E35" s="20" t="str">
        <f t="shared" si="4"/>
        <v/>
      </c>
      <c r="F35" s="31" t="str">
        <f t="shared" si="5"/>
        <v/>
      </c>
    </row>
    <row r="36" spans="1:9" x14ac:dyDescent="0.3">
      <c r="A36" s="20" t="s">
        <v>16</v>
      </c>
      <c r="B36" s="22"/>
      <c r="C36" s="22"/>
      <c r="D36" s="20" t="str">
        <f t="shared" si="3"/>
        <v/>
      </c>
      <c r="E36" s="20" t="str">
        <f t="shared" si="4"/>
        <v/>
      </c>
      <c r="F36" s="31" t="str">
        <f t="shared" si="5"/>
        <v/>
      </c>
    </row>
    <row r="37" spans="1:9" x14ac:dyDescent="0.3">
      <c r="A37" s="20" t="s">
        <v>17</v>
      </c>
      <c r="B37" s="22"/>
      <c r="C37" s="22"/>
      <c r="D37" s="20" t="str">
        <f t="shared" si="3"/>
        <v/>
      </c>
      <c r="E37" s="20" t="str">
        <f t="shared" si="4"/>
        <v/>
      </c>
      <c r="F37" s="31" t="str">
        <f t="shared" si="5"/>
        <v/>
      </c>
    </row>
    <row r="38" spans="1:9" x14ac:dyDescent="0.3">
      <c r="A38" s="20" t="s">
        <v>18</v>
      </c>
      <c r="B38" s="22"/>
      <c r="C38" s="22"/>
      <c r="D38" s="20" t="str">
        <f t="shared" si="3"/>
        <v/>
      </c>
      <c r="E38" s="20" t="str">
        <f t="shared" si="4"/>
        <v/>
      </c>
      <c r="F38" s="31" t="str">
        <f t="shared" si="5"/>
        <v/>
      </c>
    </row>
    <row r="39" spans="1:9" x14ac:dyDescent="0.3">
      <c r="A39" s="20" t="s">
        <v>19</v>
      </c>
      <c r="B39" s="22"/>
      <c r="C39" s="22"/>
      <c r="D39" s="20" t="str">
        <f t="shared" si="3"/>
        <v/>
      </c>
      <c r="E39" s="20" t="str">
        <f>IF(D39="A",5,IF(D39="B",4,IF(D39="C",3,IF(D39="D",2,IF(D39="E",1,IF(D39="F",0,""))))))</f>
        <v/>
      </c>
      <c r="F39" s="31"/>
    </row>
    <row r="40" spans="1:9" x14ac:dyDescent="0.3">
      <c r="A40" s="20" t="s">
        <v>20</v>
      </c>
      <c r="B40" s="22"/>
      <c r="C40" s="22"/>
      <c r="D40" s="20" t="str">
        <f t="shared" si="3"/>
        <v/>
      </c>
      <c r="E40" s="20" t="str">
        <f t="shared" si="4"/>
        <v/>
      </c>
      <c r="F40" s="31" t="str">
        <f t="shared" ref="F40:F41" si="6">IF(ISBLANK(B40),"",(C40*E40))</f>
        <v/>
      </c>
    </row>
    <row r="41" spans="1:9" x14ac:dyDescent="0.3">
      <c r="A41" s="20" t="s">
        <v>21</v>
      </c>
      <c r="B41" s="22"/>
      <c r="C41" s="22"/>
      <c r="D41" s="20" t="str">
        <f t="shared" si="3"/>
        <v/>
      </c>
      <c r="E41" s="20" t="str">
        <f t="shared" si="4"/>
        <v/>
      </c>
      <c r="F41" s="31" t="str">
        <f t="shared" si="6"/>
        <v/>
      </c>
    </row>
    <row r="42" spans="1:9" x14ac:dyDescent="0.3">
      <c r="A42" s="20"/>
      <c r="B42" s="22"/>
      <c r="C42" s="22"/>
      <c r="D42" s="20" t="str">
        <f t="shared" ref="D28:D45" si="7">IF(B42&gt;69,"A",IF(B42&gt;59,"B",IF(B42&gt;49,"C",IF(B42&gt;44,"D",IF(AND(B42&lt;44,LEN(B42)=0),"","F")))))</f>
        <v/>
      </c>
      <c r="E42" s="20" t="str">
        <f t="shared" ref="E28:E45" si="8">IF(D42="A",5,IF(D42="B",4,IF(D42="C",3,IF(D42="D",2,IF(D42="F",0,"")))))</f>
        <v/>
      </c>
      <c r="F42" s="31" t="str">
        <f t="shared" ref="F28:F45" si="9">IF(ISBLANK(B42),"",(C42*E42))</f>
        <v/>
      </c>
    </row>
    <row r="43" spans="1:9" x14ac:dyDescent="0.3">
      <c r="A43" s="20"/>
      <c r="B43" s="22"/>
      <c r="C43" s="22"/>
      <c r="D43" s="20" t="str">
        <f t="shared" si="7"/>
        <v/>
      </c>
      <c r="E43" s="20" t="str">
        <f t="shared" si="8"/>
        <v/>
      </c>
      <c r="F43" s="31" t="str">
        <f t="shared" si="9"/>
        <v/>
      </c>
    </row>
    <row r="44" spans="1:9" x14ac:dyDescent="0.3">
      <c r="A44" s="20"/>
      <c r="B44" s="22"/>
      <c r="C44" s="22"/>
      <c r="D44" s="20" t="str">
        <f t="shared" si="7"/>
        <v/>
      </c>
      <c r="E44" s="20" t="str">
        <f t="shared" si="8"/>
        <v/>
      </c>
      <c r="F44" s="31" t="str">
        <f t="shared" si="9"/>
        <v/>
      </c>
    </row>
    <row r="45" spans="1:9" ht="15" thickBot="1" x14ac:dyDescent="0.35">
      <c r="A45"/>
      <c r="D45" t="str">
        <f t="shared" si="7"/>
        <v/>
      </c>
      <c r="E45" t="str">
        <f t="shared" si="8"/>
        <v/>
      </c>
      <c r="F45" s="32" t="str">
        <f t="shared" si="9"/>
        <v/>
      </c>
    </row>
    <row r="46" spans="1:9" s="2" customFormat="1" ht="15.6" x14ac:dyDescent="0.3">
      <c r="A46" s="11" t="s">
        <v>34</v>
      </c>
      <c r="B46" s="18" t="s">
        <v>22</v>
      </c>
      <c r="C46" s="12">
        <f>SUM(C27:C35)</f>
        <v>0</v>
      </c>
      <c r="D46" s="13"/>
      <c r="E46" s="18" t="s">
        <v>0</v>
      </c>
      <c r="F46" s="28">
        <f>ROUND(SUM(F27:F45),2)</f>
        <v>0</v>
      </c>
      <c r="G46" s="13"/>
      <c r="H46" s="18" t="s">
        <v>1</v>
      </c>
      <c r="I46" s="27">
        <f>IF(C46&gt;0,ROUND(F46/C46,2),0)</f>
        <v>0</v>
      </c>
    </row>
    <row r="47" spans="1:9" s="2" customFormat="1" ht="16.2" thickBot="1" x14ac:dyDescent="0.35">
      <c r="A47" s="35" t="s">
        <v>28</v>
      </c>
      <c r="B47" s="36" t="s">
        <v>23</v>
      </c>
      <c r="C47" s="37">
        <f>C20+C46</f>
        <v>0</v>
      </c>
      <c r="D47" s="38"/>
      <c r="E47" s="36" t="s">
        <v>24</v>
      </c>
      <c r="F47" s="40">
        <f>ROUND(F20+F46,2)</f>
        <v>0</v>
      </c>
      <c r="G47" s="38"/>
      <c r="H47" s="36" t="s">
        <v>2</v>
      </c>
      <c r="I47" s="39">
        <f>IF(C47&gt;0,ROUND(F47/C47,2),0)</f>
        <v>0</v>
      </c>
    </row>
    <row r="48" spans="1:9" ht="15" thickTop="1" x14ac:dyDescent="0.3">
      <c r="A48" s="14"/>
      <c r="B48" s="9"/>
      <c r="C48" s="10"/>
      <c r="D48" s="8"/>
      <c r="E48" s="9"/>
      <c r="F48" s="29"/>
      <c r="G48" s="8"/>
      <c r="H48" s="9" t="s">
        <v>25</v>
      </c>
      <c r="I48" s="26" t="str">
        <f>IF(C46=0,"",IF(AND(I46&lt;1,I19&lt;1,I47&lt;1),"Withraw from University",IF(AND(I46&lt;1,I19&lt;1,I47&gt;1),"Withdraw From Program",IF(AND(I46&lt;1,I19&gt;1,I47&lt;1),"Probation",IF(I46=0,"","Good Standing")))))</f>
        <v/>
      </c>
    </row>
    <row r="49" spans="1:9" ht="16.2" thickBot="1" x14ac:dyDescent="0.35">
      <c r="A49" s="15"/>
      <c r="B49" s="16"/>
      <c r="C49" s="17"/>
      <c r="D49" s="17"/>
      <c r="E49" s="3"/>
      <c r="F49" s="33"/>
      <c r="G49" s="17"/>
      <c r="H49" s="16" t="s">
        <v>35</v>
      </c>
      <c r="I49" s="23" t="str">
        <f>IF(C46=0,"",IF(I47&gt;=4.5,"First Class",IF(I47&gt;=3.5,"Second Class Upper",IF(I47&gt;=2.5,"Second Class Lower",IF(I47&gt;=1.5,"Third Class","Fail")))))</f>
        <v/>
      </c>
    </row>
  </sheetData>
  <mergeCells count="2">
    <mergeCell ref="A1:F1"/>
    <mergeCell ref="A25:F2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100 LEVEL</vt:lpstr>
      <vt:lpstr>200 LEVEL</vt:lpstr>
      <vt:lpstr>300 LEVEL</vt:lpstr>
      <vt:lpstr>400 LEVEL</vt:lpstr>
      <vt:lpstr>500 LEVEL</vt:lpstr>
      <vt:lpstr>600 LEVEL</vt:lpstr>
      <vt:lpstr>700 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Temitope Soretire</cp:lastModifiedBy>
  <dcterms:created xsi:type="dcterms:W3CDTF">2016-02-18T10:54:14Z</dcterms:created>
  <dcterms:modified xsi:type="dcterms:W3CDTF">2023-12-12T08:41:57Z</dcterms:modified>
</cp:coreProperties>
</file>